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Objek\Data Kunjungan 2022\"/>
    </mc:Choice>
  </mc:AlternateContent>
  <bookViews>
    <workbookView xWindow="-120" yWindow="-120" windowWidth="20736" windowHeight="11160" firstSheet="1" activeTab="5"/>
  </bookViews>
  <sheets>
    <sheet name="Halona" sheetId="6" r:id="rId1"/>
    <sheet name="Kampung Tua" sheetId="5" r:id="rId2"/>
    <sheet name="Puncak" sheetId="4" r:id="rId3"/>
    <sheet name="Punagaan" sheetId="3" r:id="rId4"/>
    <sheet name="Karang Indah" sheetId="2" r:id="rId5"/>
    <sheet name="REKAP TAHUNAN" sheetId="1" r:id="rId6"/>
    <sheet name="REKAP BULANAN" sheetId="7" r:id="rId7"/>
    <sheet name="REKAP BULANAN 1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0" i="7" l="1"/>
  <c r="L20" i="6"/>
  <c r="N15" i="8"/>
  <c r="H280" i="7"/>
  <c r="G280" i="7"/>
  <c r="F280" i="7"/>
  <c r="E280" i="7"/>
  <c r="D280" i="7"/>
  <c r="C280" i="7"/>
  <c r="D279" i="7"/>
  <c r="I279" i="7" s="1"/>
  <c r="C279" i="7"/>
  <c r="E277" i="7"/>
  <c r="E281" i="7" s="1"/>
  <c r="D277" i="7"/>
  <c r="C277" i="7"/>
  <c r="E276" i="7"/>
  <c r="D276" i="7"/>
  <c r="C276" i="7"/>
  <c r="E274" i="7"/>
  <c r="D274" i="7"/>
  <c r="C274" i="7"/>
  <c r="H281" i="7"/>
  <c r="G279" i="7"/>
  <c r="F279" i="7"/>
  <c r="F281" i="7" s="1"/>
  <c r="E279" i="7"/>
  <c r="I278" i="7"/>
  <c r="I277" i="7"/>
  <c r="I276" i="7"/>
  <c r="I275" i="7"/>
  <c r="C273" i="7"/>
  <c r="I273" i="7" s="1"/>
  <c r="D255" i="7"/>
  <c r="C255" i="7"/>
  <c r="E256" i="7"/>
  <c r="D256" i="7"/>
  <c r="C256" i="7"/>
  <c r="I256" i="7" s="1"/>
  <c r="E253" i="7"/>
  <c r="D253" i="7"/>
  <c r="C253" i="7"/>
  <c r="I253" i="7" s="1"/>
  <c r="E252" i="7"/>
  <c r="D252" i="7"/>
  <c r="C252" i="7"/>
  <c r="E250" i="7"/>
  <c r="E257" i="7" s="1"/>
  <c r="D250" i="7"/>
  <c r="C250" i="7"/>
  <c r="H257" i="7"/>
  <c r="G256" i="7"/>
  <c r="F256" i="7"/>
  <c r="G255" i="7"/>
  <c r="G257" i="7" s="1"/>
  <c r="F255" i="7"/>
  <c r="F257" i="7" s="1"/>
  <c r="E255" i="7"/>
  <c r="I254" i="7"/>
  <c r="I251" i="7"/>
  <c r="I249" i="7"/>
  <c r="C249" i="7"/>
  <c r="E232" i="7"/>
  <c r="D232" i="7"/>
  <c r="I232" i="7" s="1"/>
  <c r="C232" i="7"/>
  <c r="E229" i="7"/>
  <c r="D229" i="7"/>
  <c r="C229" i="7"/>
  <c r="I229" i="7" s="1"/>
  <c r="E228" i="7"/>
  <c r="D228" i="7"/>
  <c r="C228" i="7"/>
  <c r="H233" i="7"/>
  <c r="G232" i="7"/>
  <c r="F232" i="7"/>
  <c r="G231" i="7"/>
  <c r="G233" i="7" s="1"/>
  <c r="F231" i="7"/>
  <c r="E231" i="7"/>
  <c r="D231" i="7"/>
  <c r="I230" i="7"/>
  <c r="I227" i="7"/>
  <c r="E226" i="7"/>
  <c r="D226" i="7"/>
  <c r="C226" i="7"/>
  <c r="C225" i="7"/>
  <c r="I225" i="7" s="1"/>
  <c r="E205" i="7"/>
  <c r="C208" i="7"/>
  <c r="D208" i="7"/>
  <c r="E208" i="7"/>
  <c r="F208" i="7"/>
  <c r="G208" i="7"/>
  <c r="D205" i="7"/>
  <c r="C205" i="7"/>
  <c r="E204" i="7"/>
  <c r="D204" i="7"/>
  <c r="C204" i="7"/>
  <c r="H209" i="7"/>
  <c r="G207" i="7"/>
  <c r="F207" i="7"/>
  <c r="F209" i="7" s="1"/>
  <c r="E207" i="7"/>
  <c r="D207" i="7"/>
  <c r="I206" i="7"/>
  <c r="I205" i="7"/>
  <c r="I203" i="7"/>
  <c r="E202" i="7"/>
  <c r="D202" i="7"/>
  <c r="C202" i="7"/>
  <c r="I201" i="7"/>
  <c r="C201" i="7"/>
  <c r="F184" i="7"/>
  <c r="E184" i="7"/>
  <c r="D184" i="7"/>
  <c r="C184" i="7"/>
  <c r="E181" i="7"/>
  <c r="D181" i="7"/>
  <c r="C181" i="7"/>
  <c r="E180" i="7"/>
  <c r="D180" i="7"/>
  <c r="C180" i="7"/>
  <c r="H185" i="7"/>
  <c r="G183" i="7"/>
  <c r="G185" i="7" s="1"/>
  <c r="F183" i="7"/>
  <c r="F185" i="7" s="1"/>
  <c r="E183" i="7"/>
  <c r="D183" i="7"/>
  <c r="I182" i="7"/>
  <c r="I179" i="7"/>
  <c r="E178" i="7"/>
  <c r="D178" i="7"/>
  <c r="C178" i="7"/>
  <c r="I177" i="7"/>
  <c r="C177" i="7"/>
  <c r="G159" i="7"/>
  <c r="G161" i="7" s="1"/>
  <c r="F159" i="7"/>
  <c r="F161" i="7" s="1"/>
  <c r="E156" i="7"/>
  <c r="D156" i="7"/>
  <c r="C156" i="7"/>
  <c r="E157" i="7"/>
  <c r="D157" i="7"/>
  <c r="C157" i="7"/>
  <c r="H161" i="7"/>
  <c r="I160" i="7"/>
  <c r="E159" i="7"/>
  <c r="D159" i="7"/>
  <c r="I158" i="7"/>
  <c r="I155" i="7"/>
  <c r="E154" i="7"/>
  <c r="D154" i="7"/>
  <c r="C154" i="7"/>
  <c r="C153" i="7"/>
  <c r="I153" i="7" s="1"/>
  <c r="E133" i="7"/>
  <c r="D133" i="7"/>
  <c r="C133" i="7"/>
  <c r="F24" i="5"/>
  <c r="E135" i="7"/>
  <c r="D135" i="7"/>
  <c r="C135" i="7"/>
  <c r="E132" i="7"/>
  <c r="D132" i="7"/>
  <c r="C132" i="7"/>
  <c r="E130" i="7"/>
  <c r="D130" i="7"/>
  <c r="C130" i="7"/>
  <c r="H137" i="7"/>
  <c r="G137" i="7"/>
  <c r="F137" i="7"/>
  <c r="I136" i="7"/>
  <c r="I134" i="7"/>
  <c r="I131" i="7"/>
  <c r="I129" i="7"/>
  <c r="C129" i="7"/>
  <c r="E109" i="7"/>
  <c r="D109" i="7"/>
  <c r="C109" i="7"/>
  <c r="E108" i="7"/>
  <c r="D108" i="7"/>
  <c r="C108" i="7"/>
  <c r="E106" i="7"/>
  <c r="D106" i="7"/>
  <c r="C106" i="7"/>
  <c r="H113" i="7"/>
  <c r="G113" i="7"/>
  <c r="F113" i="7"/>
  <c r="I112" i="7"/>
  <c r="I111" i="7"/>
  <c r="I110" i="7"/>
  <c r="I107" i="7"/>
  <c r="I105" i="7"/>
  <c r="C105" i="7"/>
  <c r="E85" i="7"/>
  <c r="D85" i="7"/>
  <c r="C85" i="7"/>
  <c r="E84" i="7"/>
  <c r="D84" i="7"/>
  <c r="C84" i="7"/>
  <c r="E82" i="7"/>
  <c r="D82" i="7"/>
  <c r="C82" i="7"/>
  <c r="H89" i="7"/>
  <c r="G89" i="7"/>
  <c r="F89" i="7"/>
  <c r="I88" i="7"/>
  <c r="I87" i="7"/>
  <c r="I86" i="7"/>
  <c r="I83" i="7"/>
  <c r="I81" i="7"/>
  <c r="C81" i="7"/>
  <c r="E61" i="7"/>
  <c r="D61" i="7"/>
  <c r="C61" i="7"/>
  <c r="E60" i="7"/>
  <c r="D60" i="7"/>
  <c r="C60" i="7"/>
  <c r="E58" i="7"/>
  <c r="D58" i="7"/>
  <c r="C58" i="7"/>
  <c r="H65" i="7"/>
  <c r="G65" i="7"/>
  <c r="F65" i="7"/>
  <c r="I64" i="7"/>
  <c r="I63" i="7"/>
  <c r="I62" i="7"/>
  <c r="I59" i="7"/>
  <c r="C57" i="7"/>
  <c r="I57" i="7" s="1"/>
  <c r="E37" i="7"/>
  <c r="D37" i="7"/>
  <c r="C37" i="7"/>
  <c r="E36" i="7"/>
  <c r="D36" i="7"/>
  <c r="C36" i="7"/>
  <c r="E34" i="7"/>
  <c r="D34" i="7"/>
  <c r="C34" i="7"/>
  <c r="H41" i="7"/>
  <c r="G41" i="7"/>
  <c r="F41" i="7"/>
  <c r="I40" i="7"/>
  <c r="I39" i="7"/>
  <c r="I38" i="7"/>
  <c r="I35" i="7"/>
  <c r="I33" i="7"/>
  <c r="C33" i="7"/>
  <c r="H17" i="7"/>
  <c r="G17" i="7"/>
  <c r="F17" i="7"/>
  <c r="E13" i="7"/>
  <c r="D13" i="7"/>
  <c r="C13" i="7"/>
  <c r="E12" i="7"/>
  <c r="D12" i="7"/>
  <c r="C12" i="7"/>
  <c r="E10" i="7"/>
  <c r="D10" i="7"/>
  <c r="C10" i="7"/>
  <c r="I9" i="7"/>
  <c r="C9" i="7"/>
  <c r="O9" i="8"/>
  <c r="O11" i="8"/>
  <c r="O12" i="8"/>
  <c r="O14" i="8"/>
  <c r="M16" i="8"/>
  <c r="L16" i="8"/>
  <c r="K16" i="8"/>
  <c r="J16" i="8"/>
  <c r="I16" i="8"/>
  <c r="H16" i="8"/>
  <c r="G16" i="8"/>
  <c r="F16" i="8"/>
  <c r="E16" i="8"/>
  <c r="D16" i="8"/>
  <c r="C16" i="8"/>
  <c r="M15" i="8"/>
  <c r="L15" i="8"/>
  <c r="K15" i="8"/>
  <c r="J15" i="8"/>
  <c r="N14" i="8"/>
  <c r="M14" i="8"/>
  <c r="I14" i="8"/>
  <c r="H14" i="8"/>
  <c r="N13" i="8"/>
  <c r="M13" i="8"/>
  <c r="L13" i="8"/>
  <c r="K13" i="8"/>
  <c r="N12" i="8"/>
  <c r="M12" i="8"/>
  <c r="L12" i="8"/>
  <c r="K12" i="8"/>
  <c r="J12" i="8"/>
  <c r="I12" i="8"/>
  <c r="H12" i="8"/>
  <c r="G12" i="8"/>
  <c r="F12" i="8"/>
  <c r="E12" i="8"/>
  <c r="D12" i="8"/>
  <c r="C12" i="8"/>
  <c r="N11" i="8"/>
  <c r="M11" i="8"/>
  <c r="L11" i="8"/>
  <c r="K11" i="8"/>
  <c r="J11" i="8"/>
  <c r="I11" i="8"/>
  <c r="H11" i="8"/>
  <c r="G11" i="8"/>
  <c r="F11" i="8"/>
  <c r="E11" i="8"/>
  <c r="D11" i="8"/>
  <c r="C11" i="8"/>
  <c r="N10" i="8"/>
  <c r="M10" i="8"/>
  <c r="L10" i="8"/>
  <c r="K10" i="8"/>
  <c r="I10" i="8"/>
  <c r="N9" i="8"/>
  <c r="M9" i="8"/>
  <c r="L9" i="8"/>
  <c r="K9" i="8"/>
  <c r="J9" i="8"/>
  <c r="I9" i="8"/>
  <c r="H9" i="8"/>
  <c r="G9" i="8"/>
  <c r="F9" i="8"/>
  <c r="E9" i="8"/>
  <c r="D9" i="8"/>
  <c r="C9" i="8"/>
  <c r="O8" i="8"/>
  <c r="G54" i="8"/>
  <c r="F54" i="8"/>
  <c r="E54" i="8"/>
  <c r="D54" i="8"/>
  <c r="O13" i="8"/>
  <c r="O10" i="8"/>
  <c r="G306" i="7"/>
  <c r="F306" i="7"/>
  <c r="E306" i="7"/>
  <c r="D306" i="7"/>
  <c r="I15" i="7"/>
  <c r="I14" i="7"/>
  <c r="I11" i="7"/>
  <c r="N16" i="8" l="1"/>
  <c r="O15" i="8"/>
  <c r="G281" i="7"/>
  <c r="D281" i="7"/>
  <c r="C281" i="7"/>
  <c r="I180" i="7"/>
  <c r="I204" i="7"/>
  <c r="I228" i="7"/>
  <c r="I252" i="7"/>
  <c r="I257" i="7" s="1"/>
  <c r="I274" i="7"/>
  <c r="I281" i="7" s="1"/>
  <c r="G209" i="7"/>
  <c r="I250" i="7"/>
  <c r="I255" i="7"/>
  <c r="C257" i="7"/>
  <c r="E233" i="7"/>
  <c r="D257" i="7"/>
  <c r="I208" i="7"/>
  <c r="I207" i="7"/>
  <c r="C185" i="7"/>
  <c r="I226" i="7"/>
  <c r="F233" i="7"/>
  <c r="D233" i="7"/>
  <c r="C233" i="7"/>
  <c r="I231" i="7"/>
  <c r="I156" i="7"/>
  <c r="I178" i="7"/>
  <c r="C209" i="7"/>
  <c r="I202" i="7"/>
  <c r="C161" i="7"/>
  <c r="E209" i="7"/>
  <c r="D161" i="7"/>
  <c r="I183" i="7"/>
  <c r="D209" i="7"/>
  <c r="D185" i="7"/>
  <c r="I154" i="7"/>
  <c r="I181" i="7"/>
  <c r="D137" i="7"/>
  <c r="I184" i="7"/>
  <c r="I132" i="7"/>
  <c r="E185" i="7"/>
  <c r="E137" i="7"/>
  <c r="I133" i="7"/>
  <c r="I159" i="7"/>
  <c r="I157" i="7"/>
  <c r="E161" i="7"/>
  <c r="D113" i="7"/>
  <c r="E113" i="7"/>
  <c r="I130" i="7"/>
  <c r="D41" i="7"/>
  <c r="I109" i="7"/>
  <c r="I135" i="7"/>
  <c r="C137" i="7"/>
  <c r="I82" i="7"/>
  <c r="I106" i="7"/>
  <c r="I34" i="7"/>
  <c r="I85" i="7"/>
  <c r="I108" i="7"/>
  <c r="C113" i="7"/>
  <c r="D89" i="7"/>
  <c r="I36" i="7"/>
  <c r="I58" i="7"/>
  <c r="C65" i="7"/>
  <c r="E89" i="7"/>
  <c r="I61" i="7"/>
  <c r="I84" i="7"/>
  <c r="C89" i="7"/>
  <c r="I60" i="7"/>
  <c r="E65" i="7"/>
  <c r="I37" i="7"/>
  <c r="D65" i="7"/>
  <c r="I10" i="7"/>
  <c r="E41" i="7"/>
  <c r="C41" i="7"/>
  <c r="C17" i="7"/>
  <c r="E17" i="7"/>
  <c r="D17" i="7"/>
  <c r="I13" i="7"/>
  <c r="O16" i="8"/>
  <c r="I12" i="7"/>
  <c r="I16" i="7"/>
  <c r="I16" i="1"/>
  <c r="D11" i="1"/>
  <c r="E11" i="1"/>
  <c r="C11" i="1"/>
  <c r="I8" i="1"/>
  <c r="H15" i="1"/>
  <c r="G15" i="1"/>
  <c r="F15" i="1"/>
  <c r="E15" i="1"/>
  <c r="D15" i="1"/>
  <c r="C15" i="1"/>
  <c r="I15" i="1" s="1"/>
  <c r="L21" i="6"/>
  <c r="L19" i="6"/>
  <c r="L18" i="6"/>
  <c r="L17" i="6"/>
  <c r="L16" i="6"/>
  <c r="E21" i="6"/>
  <c r="K21" i="6"/>
  <c r="J21" i="6"/>
  <c r="I21" i="6"/>
  <c r="H21" i="6"/>
  <c r="G21" i="6"/>
  <c r="F21" i="6"/>
  <c r="D21" i="6"/>
  <c r="C21" i="6"/>
  <c r="I14" i="1"/>
  <c r="H19" i="5"/>
  <c r="H18" i="5"/>
  <c r="H14" i="5"/>
  <c r="H13" i="5"/>
  <c r="G20" i="5"/>
  <c r="F20" i="5"/>
  <c r="E20" i="5"/>
  <c r="D20" i="5"/>
  <c r="C20" i="5"/>
  <c r="I185" i="7" l="1"/>
  <c r="I209" i="7"/>
  <c r="I233" i="7"/>
  <c r="I65" i="7"/>
  <c r="I161" i="7"/>
  <c r="I113" i="7"/>
  <c r="I41" i="7"/>
  <c r="I89" i="7"/>
  <c r="I137" i="7"/>
  <c r="I17" i="7"/>
  <c r="H20" i="5"/>
  <c r="G20" i="4"/>
  <c r="F20" i="4"/>
  <c r="E20" i="4"/>
  <c r="D20" i="4"/>
  <c r="H19" i="4"/>
  <c r="C19" i="4"/>
  <c r="H18" i="4"/>
  <c r="C18" i="4" s="1"/>
  <c r="H17" i="4"/>
  <c r="C17" i="4" s="1"/>
  <c r="H16" i="4"/>
  <c r="C16" i="4" s="1"/>
  <c r="H15" i="4"/>
  <c r="H14" i="4"/>
  <c r="C14" i="4" s="1"/>
  <c r="H13" i="4"/>
  <c r="C13" i="4"/>
  <c r="H12" i="4"/>
  <c r="C12" i="4" s="1"/>
  <c r="H11" i="4"/>
  <c r="C11" i="4" s="1"/>
  <c r="H10" i="4"/>
  <c r="C10" i="4" s="1"/>
  <c r="H9" i="4"/>
  <c r="C9" i="4"/>
  <c r="H8" i="4"/>
  <c r="H20" i="4" l="1"/>
  <c r="C8" i="4"/>
  <c r="C20" i="4"/>
  <c r="D54" i="1"/>
  <c r="E54" i="1"/>
  <c r="F54" i="1"/>
  <c r="G54" i="1"/>
  <c r="G20" i="3"/>
  <c r="F20" i="3"/>
  <c r="E20" i="3"/>
  <c r="D20" i="3"/>
  <c r="H19" i="3"/>
  <c r="C19" i="3"/>
  <c r="H18" i="3"/>
  <c r="C18" i="3" s="1"/>
  <c r="H17" i="3"/>
  <c r="C17" i="3"/>
  <c r="H16" i="3"/>
  <c r="C16" i="3"/>
  <c r="H15" i="3"/>
  <c r="H14" i="3"/>
  <c r="C14" i="3" s="1"/>
  <c r="H13" i="3"/>
  <c r="C13" i="3" s="1"/>
  <c r="H12" i="3"/>
  <c r="C12" i="3" s="1"/>
  <c r="H11" i="3"/>
  <c r="C11" i="3" s="1"/>
  <c r="H10" i="3"/>
  <c r="C10" i="3" s="1"/>
  <c r="H9" i="3"/>
  <c r="C9" i="3"/>
  <c r="H8" i="3"/>
  <c r="C8" i="3"/>
  <c r="G20" i="2"/>
  <c r="F20" i="2"/>
  <c r="E20" i="2"/>
  <c r="D20" i="2"/>
  <c r="H19" i="2"/>
  <c r="C19" i="2" s="1"/>
  <c r="H18" i="2"/>
  <c r="C18" i="2" s="1"/>
  <c r="H17" i="2"/>
  <c r="C17" i="2"/>
  <c r="H16" i="2"/>
  <c r="C16" i="2"/>
  <c r="H15" i="2"/>
  <c r="C15" i="2"/>
  <c r="H14" i="2"/>
  <c r="C14" i="2" s="1"/>
  <c r="H13" i="2"/>
  <c r="C13" i="2"/>
  <c r="H12" i="2"/>
  <c r="C12" i="2"/>
  <c r="H11" i="2"/>
  <c r="C11" i="2"/>
  <c r="H10" i="2"/>
  <c r="C10" i="2" s="1"/>
  <c r="H9" i="2"/>
  <c r="C9" i="2"/>
  <c r="H8" i="2"/>
  <c r="C8" i="2"/>
  <c r="C20" i="2" l="1"/>
  <c r="C20" i="3"/>
  <c r="H20" i="3"/>
  <c r="H20" i="2"/>
  <c r="I10" i="1" l="1"/>
  <c r="I11" i="1"/>
  <c r="I12" i="1" l="1"/>
  <c r="I13" i="1"/>
  <c r="I9" i="1"/>
</calcChain>
</file>

<file path=xl/sharedStrings.xml><?xml version="1.0" encoding="utf-8"?>
<sst xmlns="http://schemas.openxmlformats.org/spreadsheetml/2006/main" count="755" uniqueCount="92">
  <si>
    <t>KABUPATEN KEPULAUAN SELAYAR</t>
  </si>
  <si>
    <t>No</t>
  </si>
  <si>
    <t>Nama Objek Wisata</t>
  </si>
  <si>
    <t>Mancanegara</t>
  </si>
  <si>
    <t>Jumlah</t>
  </si>
  <si>
    <t>Keterangan</t>
  </si>
  <si>
    <t>Pantai Punagaan</t>
  </si>
  <si>
    <t>Villa Norsyah</t>
  </si>
  <si>
    <t>Pantai Karang Indah</t>
  </si>
  <si>
    <t>Puncak Tanadoang</t>
  </si>
  <si>
    <t>DATA JUMLAH PENGUNJUNG KE DESTINASI</t>
  </si>
  <si>
    <t>TAHUN 2022</t>
  </si>
  <si>
    <t>Pantai Tamamelong</t>
  </si>
  <si>
    <t>Kampung Tua Bitombang</t>
  </si>
  <si>
    <t>Benteng, 5 Januari 2023</t>
  </si>
  <si>
    <t>Kabid Destinasi,</t>
  </si>
  <si>
    <t>Laki-Laki</t>
  </si>
  <si>
    <t>Perempuan</t>
  </si>
  <si>
    <t>Anak-anak</t>
  </si>
  <si>
    <t>Jumlah Pengunjung</t>
  </si>
  <si>
    <t>Lokal/Domestik</t>
  </si>
  <si>
    <t>Rekreasi, Rapat, Pertemuan</t>
  </si>
  <si>
    <t>Rekreasi</t>
  </si>
  <si>
    <t>Jan</t>
  </si>
  <si>
    <t>feb</t>
  </si>
  <si>
    <t>mar</t>
  </si>
  <si>
    <t>apr</t>
  </si>
  <si>
    <t>mei</t>
  </si>
  <si>
    <t>jun</t>
  </si>
  <si>
    <t>jul</t>
  </si>
  <si>
    <t>agust</t>
  </si>
  <si>
    <t>sept</t>
  </si>
  <si>
    <t>okt</t>
  </si>
  <si>
    <t>nop</t>
  </si>
  <si>
    <t>des</t>
  </si>
  <si>
    <t>PUNAGAAN</t>
  </si>
  <si>
    <t>DATA KUNJUNGAN WISATAWAN PANTAI KARANG INDAH</t>
  </si>
  <si>
    <t>NO</t>
  </si>
  <si>
    <t>BULAN</t>
  </si>
  <si>
    <t>ASAL</t>
  </si>
  <si>
    <t>JUMLAH TAMU</t>
  </si>
  <si>
    <t>TOTAL</t>
  </si>
  <si>
    <t>TUJUAN</t>
  </si>
  <si>
    <t>AKTIVITAS</t>
  </si>
  <si>
    <t>LOKAL/DOMESTIK</t>
  </si>
  <si>
    <t>ASING</t>
  </si>
  <si>
    <t>L</t>
  </si>
  <si>
    <t>P</t>
  </si>
  <si>
    <t>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</si>
  <si>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</si>
  <si>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</si>
  <si>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</si>
  <si>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</si>
  <si>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</si>
  <si>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</si>
  <si>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</si>
  <si>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</si>
  <si>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</si>
  <si>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</si>
  <si>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</si>
  <si>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</si>
  <si>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Total</t>
  </si>
  <si>
    <t>Selayar,                                               2022</t>
  </si>
  <si>
    <t>DATA KUNJUNGAN WISATAWAN PUNCAK TANADOANG</t>
  </si>
  <si>
    <t>DATA KUNJUNGAN WISATAWAN PANTAI PUNAGAAN</t>
  </si>
  <si>
    <t>DATA KUNJUNGAN WISATAWAN KAMPUNG TUA BITOMBANG</t>
  </si>
  <si>
    <t>Halona Waterboom</t>
  </si>
  <si>
    <t>LOKAL</t>
  </si>
  <si>
    <t>DOMESTIK</t>
  </si>
  <si>
    <t>Selayar,                                               2023</t>
  </si>
  <si>
    <t>DATA KUNJUNGAN WISATAWAN DESTINASI HALONA WATERBOOM</t>
  </si>
  <si>
    <t>wisata budaya, edukasi</t>
  </si>
  <si>
    <t>bermain, berenang</t>
  </si>
  <si>
    <t>Taman Nasional Takabonerate</t>
  </si>
  <si>
    <t>Snorkeling, menyelam, kemah, pengamatan satwa</t>
  </si>
  <si>
    <t>Novenber</t>
  </si>
  <si>
    <t>Bulan</t>
  </si>
  <si>
    <t>Jumlah Pengunjung Dalam Setahun</t>
  </si>
  <si>
    <t>Jumlah Pengunjung Dalam Sebulan</t>
  </si>
  <si>
    <t>Bulan Januari</t>
  </si>
  <si>
    <t>Benteng, 01 Februari 2022</t>
  </si>
  <si>
    <t>Benteng, 01 Maret 2022</t>
  </si>
  <si>
    <t>Benteng, 01 April 2022</t>
  </si>
  <si>
    <t>Benteng, 01 Mei 2022</t>
  </si>
  <si>
    <t>Benteng, 01 Juni 2022</t>
  </si>
  <si>
    <t>Benteng, 01 Juli 2022</t>
  </si>
  <si>
    <t>Benteng, 01 Agustus 2022</t>
  </si>
  <si>
    <t>Benteng, 01 September 2022</t>
  </si>
  <si>
    <t>Benteng, 01 Oktober 2022</t>
  </si>
  <si>
    <t>Benteng, 01 November 2022</t>
  </si>
  <si>
    <t>Benteng, 01 Desember 2022</t>
  </si>
  <si>
    <t>Benteng, 01 Januari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</si>
</sst>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0" fillId="6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Font="1"/>
    <xf numFmtId="0" fontId="0" fillId="6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1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13" xfId="0" applyBorder="1"/>
    <xf numFmtId="0" fontId="0" fillId="0" borderId="9" xfId="0" applyBorder="1"/>
    <xf numFmtId="0" fontId="0" fillId="0" borderId="17" xfId="0" applyFont="1" applyBorder="1"/>
    <xf numFmtId="0" fontId="0" fillId="0" borderId="17" xfId="0" applyBorder="1"/>
    <xf numFmtId="0" fontId="0" fillId="0" borderId="1" xfId="0" applyFont="1" applyBorder="1"/>
    <xf numFmtId="0" fontId="0" fillId="0" borderId="18" xfId="0" applyFont="1" applyBorder="1"/>
    <xf numFmtId="0" fontId="0" fillId="0" borderId="18" xfId="0" applyBorder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29" xfId="0" applyBorder="1" applyAlignment="1">
      <alignment horizontal="center" vertical="center"/>
    </xf>
    <xf numFmtId="0" fontId="0" fillId="0" borderId="29" xfId="0" applyBorder="1"/>
    <xf numFmtId="0" fontId="0" fillId="0" borderId="14" xfId="0" applyBorder="1" applyAlignment="1">
      <alignment horizontal="center" vertical="center"/>
    </xf>
    <xf numFmtId="0" fontId="0" fillId="0" borderId="14" xfId="0" applyBorder="1"/>
    <xf numFmtId="164" fontId="0" fillId="0" borderId="29" xfId="1" applyNumberFormat="1" applyFont="1" applyBorder="1"/>
    <xf numFmtId="164" fontId="0" fillId="0" borderId="14" xfId="1" applyNumberFormat="1" applyFont="1" applyBorder="1"/>
    <xf numFmtId="164" fontId="0" fillId="0" borderId="13" xfId="1" applyNumberFormat="1" applyFont="1" applyBorder="1"/>
    <xf numFmtId="0" fontId="2" fillId="0" borderId="0" xfId="0" applyFont="1" applyAlignment="1"/>
    <xf numFmtId="164" fontId="1" fillId="4" borderId="1" xfId="1" applyNumberFormat="1" applyFon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vertical="center"/>
    </xf>
    <xf numFmtId="164" fontId="1" fillId="6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7" borderId="1" xfId="1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6" borderId="2" xfId="1" applyNumberFormat="1" applyFont="1" applyFill="1" applyBorder="1" applyAlignment="1">
      <alignment horizontal="center" vertical="center"/>
    </xf>
    <xf numFmtId="164" fontId="0" fillId="6" borderId="3" xfId="1" applyNumberFormat="1" applyFont="1" applyFill="1" applyBorder="1" applyAlignment="1">
      <alignment horizontal="center" vertical="center"/>
    </xf>
    <xf numFmtId="164" fontId="0" fillId="6" borderId="4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A2" workbookViewId="0">
      <selection activeCell="L21" sqref="L21"/>
    </sheetView>
  </sheetViews>
  <sheetFormatPr defaultRowHeight="14.4" x14ac:dyDescent="0.3"/>
  <cols>
    <col min="2" max="2" width="21.88671875" customWidth="1"/>
    <col min="3" max="4" width="10.6640625" customWidth="1"/>
    <col min="5" max="5" width="9" customWidth="1"/>
    <col min="7" max="7" width="11.88671875" customWidth="1"/>
    <col min="8" max="8" width="9" customWidth="1"/>
    <col min="9" max="9" width="10.33203125" customWidth="1"/>
    <col min="10" max="10" width="12.88671875" customWidth="1"/>
    <col min="11" max="11" width="9" customWidth="1"/>
    <col min="12" max="12" width="14.33203125" customWidth="1"/>
    <col min="14" max="14" width="16.33203125" customWidth="1"/>
  </cols>
  <sheetData>
    <row r="1" spans="1:14" x14ac:dyDescent="0.3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3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5" spans="1:14" ht="15" thickBot="1" x14ac:dyDescent="0.35"/>
    <row r="6" spans="1:14" ht="15" thickBot="1" x14ac:dyDescent="0.35">
      <c r="A6" s="54" t="s">
        <v>37</v>
      </c>
      <c r="B6" s="54" t="s">
        <v>38</v>
      </c>
      <c r="C6" s="57" t="s">
        <v>40</v>
      </c>
      <c r="D6" s="58"/>
      <c r="E6" s="58"/>
      <c r="F6" s="58"/>
      <c r="G6" s="58"/>
      <c r="H6" s="58"/>
      <c r="I6" s="58"/>
      <c r="J6" s="58"/>
      <c r="K6" s="59"/>
      <c r="L6" s="54" t="s">
        <v>41</v>
      </c>
      <c r="M6" s="54" t="s">
        <v>42</v>
      </c>
      <c r="N6" s="54" t="s">
        <v>43</v>
      </c>
    </row>
    <row r="7" spans="1:14" ht="15" thickBot="1" x14ac:dyDescent="0.35">
      <c r="A7" s="55"/>
      <c r="B7" s="55"/>
      <c r="C7" s="60" t="s">
        <v>67</v>
      </c>
      <c r="D7" s="61"/>
      <c r="E7" s="62"/>
      <c r="F7" s="48" t="s">
        <v>68</v>
      </c>
      <c r="G7" s="49"/>
      <c r="H7" s="50"/>
      <c r="I7" s="48" t="s">
        <v>45</v>
      </c>
      <c r="J7" s="49"/>
      <c r="K7" s="50"/>
      <c r="L7" s="55"/>
      <c r="M7" s="55"/>
      <c r="N7" s="55"/>
    </row>
    <row r="8" spans="1:14" ht="15" thickBot="1" x14ac:dyDescent="0.35">
      <c r="A8" s="56"/>
      <c r="B8" s="56"/>
      <c r="C8" s="10" t="s">
        <v>46</v>
      </c>
      <c r="D8" s="10" t="s">
        <v>47</v>
      </c>
      <c r="E8" s="10" t="s">
        <v>48</v>
      </c>
      <c r="F8" s="10" t="s">
        <v>46</v>
      </c>
      <c r="G8" s="10" t="s">
        <v>47</v>
      </c>
      <c r="H8" s="10" t="s">
        <v>48</v>
      </c>
      <c r="I8" s="10" t="s">
        <v>46</v>
      </c>
      <c r="J8" s="28" t="s">
        <v>47</v>
      </c>
      <c r="K8" s="10" t="s">
        <v>48</v>
      </c>
      <c r="L8" s="56"/>
      <c r="M8" s="56"/>
      <c r="N8" s="56"/>
    </row>
    <row r="9" spans="1:14" x14ac:dyDescent="0.3">
      <c r="A9" s="29">
        <v>1</v>
      </c>
      <c r="B9" s="30" t="s">
        <v>49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x14ac:dyDescent="0.3">
      <c r="A10" s="31">
        <v>2</v>
      </c>
      <c r="B10" s="32" t="s">
        <v>50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x14ac:dyDescent="0.3">
      <c r="A11" s="31">
        <v>3</v>
      </c>
      <c r="B11" s="32" t="s">
        <v>51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x14ac:dyDescent="0.3">
      <c r="A12" s="31">
        <v>4</v>
      </c>
      <c r="B12" s="32" t="s">
        <v>52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3">
      <c r="A13" s="31">
        <v>5</v>
      </c>
      <c r="B13" s="32" t="s">
        <v>53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x14ac:dyDescent="0.3">
      <c r="A14" s="31">
        <v>6</v>
      </c>
      <c r="B14" s="32" t="s">
        <v>54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x14ac:dyDescent="0.3">
      <c r="A15" s="31">
        <v>7</v>
      </c>
      <c r="B15" s="32" t="s">
        <v>55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3">
      <c r="A16" s="31">
        <v>8</v>
      </c>
      <c r="B16" s="32" t="s">
        <v>56</v>
      </c>
      <c r="C16" s="35">
        <v>935</v>
      </c>
      <c r="D16" s="35">
        <v>1002</v>
      </c>
      <c r="E16" s="35">
        <v>1083</v>
      </c>
      <c r="F16" s="35">
        <v>30</v>
      </c>
      <c r="G16" s="35">
        <v>75</v>
      </c>
      <c r="H16" s="35">
        <v>80</v>
      </c>
      <c r="I16" s="35">
        <v>5</v>
      </c>
      <c r="J16" s="35">
        <v>0</v>
      </c>
      <c r="K16" s="35">
        <v>0</v>
      </c>
      <c r="L16" s="35">
        <f>SUM(C16:K16)</f>
        <v>3210</v>
      </c>
      <c r="M16" s="32"/>
      <c r="N16" s="32"/>
    </row>
    <row r="17" spans="1:14" x14ac:dyDescent="0.3">
      <c r="A17" s="31">
        <v>9</v>
      </c>
      <c r="B17" s="32" t="s">
        <v>57</v>
      </c>
      <c r="C17" s="35">
        <v>900</v>
      </c>
      <c r="D17" s="35">
        <v>1008</v>
      </c>
      <c r="E17" s="35">
        <v>1050</v>
      </c>
      <c r="F17" s="35">
        <v>15</v>
      </c>
      <c r="G17" s="35">
        <v>15</v>
      </c>
      <c r="H17" s="35">
        <v>20</v>
      </c>
      <c r="I17" s="35">
        <v>1</v>
      </c>
      <c r="J17" s="35">
        <v>1</v>
      </c>
      <c r="K17" s="35">
        <v>0</v>
      </c>
      <c r="L17" s="35">
        <f t="shared" ref="L17:L19" si="0">SUM(C17:K17)</f>
        <v>3010</v>
      </c>
      <c r="M17" s="32"/>
      <c r="N17" s="32"/>
    </row>
    <row r="18" spans="1:14" x14ac:dyDescent="0.3">
      <c r="A18" s="31">
        <v>10</v>
      </c>
      <c r="B18" s="32" t="s">
        <v>58</v>
      </c>
      <c r="C18" s="35">
        <v>330</v>
      </c>
      <c r="D18" s="35">
        <v>410</v>
      </c>
      <c r="E18" s="35">
        <v>620</v>
      </c>
      <c r="F18" s="35">
        <v>7</v>
      </c>
      <c r="G18" s="35">
        <v>13</v>
      </c>
      <c r="H18" s="35">
        <v>20</v>
      </c>
      <c r="I18" s="35">
        <v>0</v>
      </c>
      <c r="J18" s="35">
        <v>0</v>
      </c>
      <c r="K18" s="35">
        <v>0</v>
      </c>
      <c r="L18" s="35">
        <f t="shared" si="0"/>
        <v>1400</v>
      </c>
      <c r="M18" s="32"/>
      <c r="N18" s="32"/>
    </row>
    <row r="19" spans="1:14" x14ac:dyDescent="0.3">
      <c r="A19" s="31">
        <v>11</v>
      </c>
      <c r="B19" s="32" t="s">
        <v>59</v>
      </c>
      <c r="C19" s="35">
        <v>282</v>
      </c>
      <c r="D19" s="35">
        <v>285</v>
      </c>
      <c r="E19" s="35">
        <v>290</v>
      </c>
      <c r="F19" s="35">
        <v>7</v>
      </c>
      <c r="G19" s="35">
        <v>7</v>
      </c>
      <c r="H19" s="35">
        <v>14</v>
      </c>
      <c r="I19" s="35">
        <v>0</v>
      </c>
      <c r="J19" s="35">
        <v>0</v>
      </c>
      <c r="K19" s="35">
        <v>0</v>
      </c>
      <c r="L19" s="35">
        <f t="shared" si="0"/>
        <v>885</v>
      </c>
      <c r="M19" s="32"/>
      <c r="N19" s="32"/>
    </row>
    <row r="20" spans="1:14" ht="15" thickBot="1" x14ac:dyDescent="0.35">
      <c r="A20" s="33">
        <v>12</v>
      </c>
      <c r="B20" s="34" t="s">
        <v>60</v>
      </c>
      <c r="C20" s="36">
        <v>265</v>
      </c>
      <c r="D20" s="36">
        <v>280</v>
      </c>
      <c r="E20" s="36">
        <v>420</v>
      </c>
      <c r="F20" s="36">
        <v>30</v>
      </c>
      <c r="G20" s="36">
        <v>42</v>
      </c>
      <c r="H20" s="36">
        <v>58</v>
      </c>
      <c r="I20" s="36">
        <v>2</v>
      </c>
      <c r="J20" s="36">
        <v>2</v>
      </c>
      <c r="K20" s="36">
        <v>1</v>
      </c>
      <c r="L20" s="35">
        <f>SUM(C20:K20)</f>
        <v>1100</v>
      </c>
      <c r="M20" s="34"/>
      <c r="N20" s="34"/>
    </row>
    <row r="21" spans="1:14" ht="15" thickBot="1" x14ac:dyDescent="0.35">
      <c r="A21" s="51" t="s">
        <v>61</v>
      </c>
      <c r="B21" s="52"/>
      <c r="C21" s="37">
        <f>SUM(C9:C20)</f>
        <v>2712</v>
      </c>
      <c r="D21" s="37">
        <f t="shared" ref="D21:L21" si="1">SUM(D9:D20)</f>
        <v>2985</v>
      </c>
      <c r="E21" s="37">
        <f t="shared" si="1"/>
        <v>3463</v>
      </c>
      <c r="F21" s="37">
        <f t="shared" si="1"/>
        <v>89</v>
      </c>
      <c r="G21" s="37">
        <f t="shared" si="1"/>
        <v>152</v>
      </c>
      <c r="H21" s="37">
        <f t="shared" si="1"/>
        <v>192</v>
      </c>
      <c r="I21" s="37">
        <f t="shared" si="1"/>
        <v>8</v>
      </c>
      <c r="J21" s="37">
        <f t="shared" si="1"/>
        <v>3</v>
      </c>
      <c r="K21" s="37">
        <f t="shared" si="1"/>
        <v>1</v>
      </c>
      <c r="L21" s="37">
        <f t="shared" si="1"/>
        <v>9605</v>
      </c>
      <c r="M21" s="18"/>
      <c r="N21" s="18"/>
    </row>
    <row r="24" spans="1:14" x14ac:dyDescent="0.3">
      <c r="J24" t="s">
        <v>69</v>
      </c>
    </row>
  </sheetData>
  <mergeCells count="13">
    <mergeCell ref="F7:H7"/>
    <mergeCell ref="I7:K7"/>
    <mergeCell ref="A21:B21"/>
    <mergeCell ref="A1:N1"/>
    <mergeCell ref="A2:N2"/>
    <mergeCell ref="A3:N3"/>
    <mergeCell ref="A6:A8"/>
    <mergeCell ref="B6:B8"/>
    <mergeCell ref="C6:K6"/>
    <mergeCell ref="L6:L8"/>
    <mergeCell ref="M6:M8"/>
    <mergeCell ref="N6:N8"/>
    <mergeCell ref="C7:E7"/>
  </mergeCells>
  <pageMargins left="0.7" right="0.7" top="0.75" bottom="0.75" header="0.3" footer="0.3"/>
  <pageSetup paperSize="25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E26" sqref="E26"/>
    </sheetView>
  </sheetViews>
  <sheetFormatPr defaultRowHeight="14.4" x14ac:dyDescent="0.3"/>
  <cols>
    <col min="2" max="2" width="21.88671875" customWidth="1"/>
    <col min="3" max="3" width="20" customWidth="1"/>
    <col min="4" max="4" width="13.33203125" customWidth="1"/>
    <col min="6" max="7" width="11.88671875" customWidth="1"/>
    <col min="8" max="8" width="13.6640625" customWidth="1"/>
    <col min="9" max="9" width="19" customWidth="1"/>
    <col min="10" max="10" width="20.88671875" customWidth="1"/>
  </cols>
  <sheetData>
    <row r="1" spans="1:10" x14ac:dyDescent="0.3">
      <c r="A1" s="53" t="s">
        <v>65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3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5" spans="1:10" ht="15" thickBot="1" x14ac:dyDescent="0.35"/>
    <row r="6" spans="1:10" ht="15" thickBot="1" x14ac:dyDescent="0.35">
      <c r="A6" s="64" t="s">
        <v>37</v>
      </c>
      <c r="B6" s="66" t="s">
        <v>38</v>
      </c>
      <c r="C6" s="68" t="s">
        <v>39</v>
      </c>
      <c r="D6" s="69"/>
      <c r="E6" s="68" t="s">
        <v>40</v>
      </c>
      <c r="F6" s="58"/>
      <c r="G6" s="69"/>
      <c r="H6" s="70" t="s">
        <v>41</v>
      </c>
      <c r="I6" s="70" t="s">
        <v>42</v>
      </c>
      <c r="J6" s="70" t="s">
        <v>43</v>
      </c>
    </row>
    <row r="7" spans="1:10" ht="15" thickBot="1" x14ac:dyDescent="0.35">
      <c r="A7" s="65"/>
      <c r="B7" s="67"/>
      <c r="C7" s="10" t="s">
        <v>44</v>
      </c>
      <c r="D7" s="10" t="s">
        <v>45</v>
      </c>
      <c r="E7" s="10" t="s">
        <v>46</v>
      </c>
      <c r="F7" s="10" t="s">
        <v>47</v>
      </c>
      <c r="G7" s="10" t="s">
        <v>48</v>
      </c>
      <c r="H7" s="71"/>
      <c r="I7" s="71"/>
      <c r="J7" s="71"/>
    </row>
    <row r="8" spans="1:10" x14ac:dyDescent="0.3">
      <c r="A8" s="11">
        <v>1</v>
      </c>
      <c r="B8" s="12" t="s">
        <v>49</v>
      </c>
      <c r="C8" s="12"/>
      <c r="D8" s="12"/>
      <c r="E8" s="20"/>
      <c r="F8" s="21"/>
      <c r="G8" s="21"/>
      <c r="H8" s="12"/>
      <c r="I8" s="13" t="s">
        <v>22</v>
      </c>
      <c r="J8" s="12"/>
    </row>
    <row r="9" spans="1:10" x14ac:dyDescent="0.3">
      <c r="A9" s="14">
        <v>2</v>
      </c>
      <c r="B9" s="15" t="s">
        <v>50</v>
      </c>
      <c r="C9" s="12"/>
      <c r="D9" s="15"/>
      <c r="E9" s="22"/>
      <c r="F9" s="15"/>
      <c r="G9" s="15"/>
      <c r="H9" s="12"/>
      <c r="I9" s="13" t="s">
        <v>22</v>
      </c>
      <c r="J9" s="15"/>
    </row>
    <row r="10" spans="1:10" x14ac:dyDescent="0.3">
      <c r="A10" s="14">
        <v>3</v>
      </c>
      <c r="B10" s="15" t="s">
        <v>51</v>
      </c>
      <c r="C10" s="12"/>
      <c r="D10" s="15"/>
      <c r="E10" s="22"/>
      <c r="F10" s="15"/>
      <c r="G10" s="15"/>
      <c r="H10" s="12"/>
      <c r="I10" s="13" t="s">
        <v>22</v>
      </c>
      <c r="J10" s="15"/>
    </row>
    <row r="11" spans="1:10" x14ac:dyDescent="0.3">
      <c r="A11" s="14">
        <v>4</v>
      </c>
      <c r="B11" s="15" t="s">
        <v>52</v>
      </c>
      <c r="C11" s="12"/>
      <c r="D11" s="15"/>
      <c r="E11" s="22"/>
      <c r="F11" s="15"/>
      <c r="G11" s="15"/>
      <c r="H11" s="12"/>
      <c r="I11" s="13" t="s">
        <v>22</v>
      </c>
      <c r="J11" s="15"/>
    </row>
    <row r="12" spans="1:10" x14ac:dyDescent="0.3">
      <c r="A12" s="14">
        <v>5</v>
      </c>
      <c r="B12" s="15" t="s">
        <v>53</v>
      </c>
      <c r="C12" s="12"/>
      <c r="D12" s="15"/>
      <c r="E12" s="22"/>
      <c r="F12" s="15"/>
      <c r="G12" s="15"/>
      <c r="H12" s="12"/>
      <c r="I12" s="13" t="s">
        <v>22</v>
      </c>
      <c r="J12" s="15"/>
    </row>
    <row r="13" spans="1:10" x14ac:dyDescent="0.3">
      <c r="A13" s="14">
        <v>6</v>
      </c>
      <c r="B13" s="15" t="s">
        <v>54</v>
      </c>
      <c r="C13" s="12">
        <v>900</v>
      </c>
      <c r="D13" s="15">
        <v>25</v>
      </c>
      <c r="E13" s="22">
        <v>365</v>
      </c>
      <c r="F13" s="15">
        <v>560</v>
      </c>
      <c r="G13" s="15"/>
      <c r="H13" s="12">
        <f t="shared" ref="H13:H19" si="0">SUM(E13:G13)</f>
        <v>925</v>
      </c>
      <c r="I13" s="13" t="s">
        <v>22</v>
      </c>
      <c r="J13" s="15"/>
    </row>
    <row r="14" spans="1:10" x14ac:dyDescent="0.3">
      <c r="A14" s="14">
        <v>7</v>
      </c>
      <c r="B14" s="15" t="s">
        <v>55</v>
      </c>
      <c r="C14" s="12"/>
      <c r="D14" s="15">
        <v>4</v>
      </c>
      <c r="E14" s="22">
        <v>2</v>
      </c>
      <c r="F14" s="15">
        <v>2</v>
      </c>
      <c r="G14" s="15"/>
      <c r="H14" s="12">
        <f t="shared" si="0"/>
        <v>4</v>
      </c>
      <c r="I14" s="13" t="s">
        <v>22</v>
      </c>
      <c r="J14" s="15"/>
    </row>
    <row r="15" spans="1:10" x14ac:dyDescent="0.3">
      <c r="A15" s="14">
        <v>8</v>
      </c>
      <c r="B15" s="15" t="s">
        <v>56</v>
      </c>
      <c r="C15" s="15"/>
      <c r="D15" s="15"/>
      <c r="E15" s="22"/>
      <c r="F15" s="15"/>
      <c r="G15" s="15"/>
      <c r="H15" s="12"/>
      <c r="I15" s="13" t="s">
        <v>22</v>
      </c>
      <c r="J15" s="15"/>
    </row>
    <row r="16" spans="1:10" x14ac:dyDescent="0.3">
      <c r="A16" s="14">
        <v>9</v>
      </c>
      <c r="B16" s="15" t="s">
        <v>57</v>
      </c>
      <c r="C16" s="12"/>
      <c r="D16" s="15"/>
      <c r="E16" s="22"/>
      <c r="F16" s="15"/>
      <c r="G16" s="15"/>
      <c r="H16" s="12"/>
      <c r="I16" s="13" t="s">
        <v>22</v>
      </c>
      <c r="J16" s="15"/>
    </row>
    <row r="17" spans="1:10" x14ac:dyDescent="0.3">
      <c r="A17" s="14">
        <v>10</v>
      </c>
      <c r="B17" s="15" t="s">
        <v>58</v>
      </c>
      <c r="C17" s="12"/>
      <c r="D17" s="15"/>
      <c r="E17" s="22"/>
      <c r="F17" s="15"/>
      <c r="G17" s="15"/>
      <c r="H17" s="12"/>
      <c r="I17" s="13" t="s">
        <v>22</v>
      </c>
      <c r="J17" s="15"/>
    </row>
    <row r="18" spans="1:10" x14ac:dyDescent="0.3">
      <c r="A18" s="14">
        <v>11</v>
      </c>
      <c r="B18" s="15" t="s">
        <v>59</v>
      </c>
      <c r="C18" s="12">
        <v>70</v>
      </c>
      <c r="D18" s="15"/>
      <c r="E18" s="22">
        <v>20</v>
      </c>
      <c r="F18" s="15">
        <v>50</v>
      </c>
      <c r="G18" s="15"/>
      <c r="H18" s="12">
        <f t="shared" si="0"/>
        <v>70</v>
      </c>
      <c r="I18" s="13" t="s">
        <v>22</v>
      </c>
      <c r="J18" s="15"/>
    </row>
    <row r="19" spans="1:10" ht="15" thickBot="1" x14ac:dyDescent="0.35">
      <c r="A19" s="16">
        <v>12</v>
      </c>
      <c r="B19" s="17" t="s">
        <v>60</v>
      </c>
      <c r="C19" s="12"/>
      <c r="D19" s="17">
        <v>4</v>
      </c>
      <c r="E19" s="23">
        <v>3</v>
      </c>
      <c r="F19" s="24">
        <v>1</v>
      </c>
      <c r="G19" s="24"/>
      <c r="H19" s="12">
        <f t="shared" si="0"/>
        <v>4</v>
      </c>
      <c r="I19" s="13" t="s">
        <v>22</v>
      </c>
      <c r="J19" s="17"/>
    </row>
    <row r="20" spans="1:10" ht="15" thickBot="1" x14ac:dyDescent="0.35">
      <c r="A20" s="51" t="s">
        <v>61</v>
      </c>
      <c r="B20" s="63"/>
      <c r="C20" s="18">
        <f>SUM(C8:C19)</f>
        <v>970</v>
      </c>
      <c r="D20" s="18">
        <f t="shared" ref="D20:H20" si="1">SUM(D8:D19)</f>
        <v>33</v>
      </c>
      <c r="E20" s="18">
        <f>SUM(E8:E19)</f>
        <v>390</v>
      </c>
      <c r="F20" s="19">
        <f t="shared" ref="F20" si="2">SUM(F8:F19)</f>
        <v>613</v>
      </c>
      <c r="G20" s="19">
        <f t="shared" si="1"/>
        <v>0</v>
      </c>
      <c r="H20" s="18">
        <f t="shared" si="1"/>
        <v>1003</v>
      </c>
      <c r="I20" s="18"/>
      <c r="J20" s="18"/>
    </row>
    <row r="23" spans="1:10" x14ac:dyDescent="0.3">
      <c r="I23" t="s">
        <v>62</v>
      </c>
    </row>
    <row r="24" spans="1:10" x14ac:dyDescent="0.3">
      <c r="F24">
        <f>E13+F13</f>
        <v>925</v>
      </c>
    </row>
  </sheetData>
  <mergeCells count="11">
    <mergeCell ref="A20:B20"/>
    <mergeCell ref="A1:J1"/>
    <mergeCell ref="A2:J2"/>
    <mergeCell ref="A3:J3"/>
    <mergeCell ref="A6:A7"/>
    <mergeCell ref="B6:B7"/>
    <mergeCell ref="C6:D6"/>
    <mergeCell ref="E6:G6"/>
    <mergeCell ref="H6:H7"/>
    <mergeCell ref="I6:I7"/>
    <mergeCell ref="J6:J7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2" sqref="A2:J2"/>
    </sheetView>
  </sheetViews>
  <sheetFormatPr defaultRowHeight="14.4" x14ac:dyDescent="0.3"/>
  <cols>
    <col min="2" max="2" width="21.88671875" customWidth="1"/>
    <col min="3" max="3" width="20" customWidth="1"/>
    <col min="4" max="4" width="13.33203125" customWidth="1"/>
    <col min="6" max="7" width="11.88671875" customWidth="1"/>
    <col min="8" max="8" width="13.6640625" customWidth="1"/>
    <col min="9" max="9" width="19" customWidth="1"/>
    <col min="10" max="10" width="20.88671875" customWidth="1"/>
  </cols>
  <sheetData>
    <row r="1" spans="1:10" x14ac:dyDescent="0.3">
      <c r="A1" s="53" t="s">
        <v>63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3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5" spans="1:10" ht="15" thickBot="1" x14ac:dyDescent="0.35"/>
    <row r="6" spans="1:10" ht="15" thickBot="1" x14ac:dyDescent="0.35">
      <c r="A6" s="64" t="s">
        <v>37</v>
      </c>
      <c r="B6" s="66" t="s">
        <v>38</v>
      </c>
      <c r="C6" s="68" t="s">
        <v>39</v>
      </c>
      <c r="D6" s="69"/>
      <c r="E6" s="68" t="s">
        <v>40</v>
      </c>
      <c r="F6" s="58"/>
      <c r="G6" s="69"/>
      <c r="H6" s="70" t="s">
        <v>41</v>
      </c>
      <c r="I6" s="70" t="s">
        <v>42</v>
      </c>
      <c r="J6" s="70" t="s">
        <v>43</v>
      </c>
    </row>
    <row r="7" spans="1:10" ht="15" thickBot="1" x14ac:dyDescent="0.35">
      <c r="A7" s="65"/>
      <c r="B7" s="67"/>
      <c r="C7" s="10" t="s">
        <v>44</v>
      </c>
      <c r="D7" s="10" t="s">
        <v>45</v>
      </c>
      <c r="E7" s="10" t="s">
        <v>46</v>
      </c>
      <c r="F7" s="10" t="s">
        <v>47</v>
      </c>
      <c r="G7" s="10" t="s">
        <v>48</v>
      </c>
      <c r="H7" s="71"/>
      <c r="I7" s="71"/>
      <c r="J7" s="71"/>
    </row>
    <row r="8" spans="1:10" x14ac:dyDescent="0.3">
      <c r="A8" s="11">
        <v>1</v>
      </c>
      <c r="B8" s="12" t="s">
        <v>49</v>
      </c>
      <c r="C8" s="12">
        <f>H8</f>
        <v>15</v>
      </c>
      <c r="D8" s="12"/>
      <c r="E8" s="20">
        <v>7</v>
      </c>
      <c r="F8" s="21">
        <v>8</v>
      </c>
      <c r="G8" s="21">
        <v>0</v>
      </c>
      <c r="H8" s="12">
        <f>SUM(E8:G8)</f>
        <v>15</v>
      </c>
      <c r="I8" s="13" t="s">
        <v>22</v>
      </c>
      <c r="J8" s="12"/>
    </row>
    <row r="9" spans="1:10" x14ac:dyDescent="0.3">
      <c r="A9" s="14">
        <v>2</v>
      </c>
      <c r="B9" s="15" t="s">
        <v>50</v>
      </c>
      <c r="C9" s="12">
        <f t="shared" ref="C9:C19" si="0">H9</f>
        <v>17</v>
      </c>
      <c r="D9" s="15"/>
      <c r="E9" s="22">
        <v>5</v>
      </c>
      <c r="F9" s="15">
        <v>10</v>
      </c>
      <c r="G9" s="15">
        <v>2</v>
      </c>
      <c r="H9" s="12">
        <f t="shared" ref="H9:H19" si="1">SUM(E9:G9)</f>
        <v>17</v>
      </c>
      <c r="I9" s="13" t="s">
        <v>22</v>
      </c>
      <c r="J9" s="15"/>
    </row>
    <row r="10" spans="1:10" x14ac:dyDescent="0.3">
      <c r="A10" s="14">
        <v>3</v>
      </c>
      <c r="B10" s="15" t="s">
        <v>51</v>
      </c>
      <c r="C10" s="12">
        <f t="shared" si="0"/>
        <v>75</v>
      </c>
      <c r="D10" s="15"/>
      <c r="E10" s="22">
        <v>20</v>
      </c>
      <c r="F10" s="15">
        <v>45</v>
      </c>
      <c r="G10" s="15">
        <v>10</v>
      </c>
      <c r="H10" s="12">
        <f t="shared" si="1"/>
        <v>75</v>
      </c>
      <c r="I10" s="13" t="s">
        <v>22</v>
      </c>
      <c r="J10" s="15"/>
    </row>
    <row r="11" spans="1:10" x14ac:dyDescent="0.3">
      <c r="A11" s="14">
        <v>4</v>
      </c>
      <c r="B11" s="15" t="s">
        <v>52</v>
      </c>
      <c r="C11" s="12">
        <f t="shared" si="0"/>
        <v>2</v>
      </c>
      <c r="D11" s="15"/>
      <c r="E11" s="22">
        <v>2</v>
      </c>
      <c r="F11" s="15">
        <v>0</v>
      </c>
      <c r="G11" s="15">
        <v>0</v>
      </c>
      <c r="H11" s="12">
        <f t="shared" si="1"/>
        <v>2</v>
      </c>
      <c r="I11" s="13" t="s">
        <v>22</v>
      </c>
      <c r="J11" s="15"/>
    </row>
    <row r="12" spans="1:10" x14ac:dyDescent="0.3">
      <c r="A12" s="14">
        <v>5</v>
      </c>
      <c r="B12" s="15" t="s">
        <v>53</v>
      </c>
      <c r="C12" s="12">
        <f t="shared" si="0"/>
        <v>105</v>
      </c>
      <c r="D12" s="15"/>
      <c r="E12" s="22">
        <v>35</v>
      </c>
      <c r="F12" s="15">
        <v>65</v>
      </c>
      <c r="G12" s="15">
        <v>5</v>
      </c>
      <c r="H12" s="12">
        <f t="shared" si="1"/>
        <v>105</v>
      </c>
      <c r="I12" s="13" t="s">
        <v>22</v>
      </c>
      <c r="J12" s="15"/>
    </row>
    <row r="13" spans="1:10" x14ac:dyDescent="0.3">
      <c r="A13" s="14">
        <v>6</v>
      </c>
      <c r="B13" s="15" t="s">
        <v>54</v>
      </c>
      <c r="C13" s="12">
        <f t="shared" si="0"/>
        <v>45</v>
      </c>
      <c r="D13" s="15"/>
      <c r="E13" s="22">
        <v>15</v>
      </c>
      <c r="F13" s="15">
        <v>22</v>
      </c>
      <c r="G13" s="15">
        <v>8</v>
      </c>
      <c r="H13" s="12">
        <f t="shared" si="1"/>
        <v>45</v>
      </c>
      <c r="I13" s="13" t="s">
        <v>22</v>
      </c>
      <c r="J13" s="15"/>
    </row>
    <row r="14" spans="1:10" x14ac:dyDescent="0.3">
      <c r="A14" s="14">
        <v>7</v>
      </c>
      <c r="B14" s="15" t="s">
        <v>55</v>
      </c>
      <c r="C14" s="12">
        <f t="shared" si="0"/>
        <v>40</v>
      </c>
      <c r="D14" s="15"/>
      <c r="E14" s="22">
        <v>13</v>
      </c>
      <c r="F14" s="15">
        <v>20</v>
      </c>
      <c r="G14" s="15">
        <v>7</v>
      </c>
      <c r="H14" s="12">
        <f t="shared" si="1"/>
        <v>40</v>
      </c>
      <c r="I14" s="13" t="s">
        <v>22</v>
      </c>
      <c r="J14" s="15"/>
    </row>
    <row r="15" spans="1:10" x14ac:dyDescent="0.3">
      <c r="A15" s="14">
        <v>8</v>
      </c>
      <c r="B15" s="15" t="s">
        <v>56</v>
      </c>
      <c r="C15" s="15">
        <v>0</v>
      </c>
      <c r="D15" s="15"/>
      <c r="E15" s="22">
        <v>23</v>
      </c>
      <c r="F15" s="15">
        <v>27</v>
      </c>
      <c r="G15" s="15">
        <v>2</v>
      </c>
      <c r="H15" s="12">
        <f t="shared" si="1"/>
        <v>52</v>
      </c>
      <c r="I15" s="13" t="s">
        <v>22</v>
      </c>
      <c r="J15" s="15"/>
    </row>
    <row r="16" spans="1:10" x14ac:dyDescent="0.3">
      <c r="A16" s="14">
        <v>9</v>
      </c>
      <c r="B16" s="15" t="s">
        <v>57</v>
      </c>
      <c r="C16" s="12">
        <f t="shared" si="0"/>
        <v>19</v>
      </c>
      <c r="D16" s="15"/>
      <c r="E16" s="22">
        <v>5</v>
      </c>
      <c r="F16" s="15">
        <v>7</v>
      </c>
      <c r="G16" s="15">
        <v>7</v>
      </c>
      <c r="H16" s="12">
        <f t="shared" si="1"/>
        <v>19</v>
      </c>
      <c r="I16" s="13" t="s">
        <v>22</v>
      </c>
      <c r="J16" s="15"/>
    </row>
    <row r="17" spans="1:10" x14ac:dyDescent="0.3">
      <c r="A17" s="14">
        <v>10</v>
      </c>
      <c r="B17" s="15" t="s">
        <v>58</v>
      </c>
      <c r="C17" s="12">
        <f t="shared" si="0"/>
        <v>11</v>
      </c>
      <c r="D17" s="15"/>
      <c r="E17" s="22">
        <v>5</v>
      </c>
      <c r="F17" s="15">
        <v>5</v>
      </c>
      <c r="G17" s="15">
        <v>1</v>
      </c>
      <c r="H17" s="12">
        <f t="shared" si="1"/>
        <v>11</v>
      </c>
      <c r="I17" s="13" t="s">
        <v>22</v>
      </c>
      <c r="J17" s="15"/>
    </row>
    <row r="18" spans="1:10" x14ac:dyDescent="0.3">
      <c r="A18" s="14">
        <v>11</v>
      </c>
      <c r="B18" s="15" t="s">
        <v>59</v>
      </c>
      <c r="C18" s="12">
        <f t="shared" si="0"/>
        <v>9</v>
      </c>
      <c r="D18" s="15"/>
      <c r="E18" s="22">
        <v>3</v>
      </c>
      <c r="F18" s="15">
        <v>3</v>
      </c>
      <c r="G18" s="15">
        <v>3</v>
      </c>
      <c r="H18" s="12">
        <f t="shared" si="1"/>
        <v>9</v>
      </c>
      <c r="I18" s="13" t="s">
        <v>22</v>
      </c>
      <c r="J18" s="15"/>
    </row>
    <row r="19" spans="1:10" ht="15" thickBot="1" x14ac:dyDescent="0.35">
      <c r="A19" s="16">
        <v>12</v>
      </c>
      <c r="B19" s="17" t="s">
        <v>60</v>
      </c>
      <c r="C19" s="12">
        <f t="shared" si="0"/>
        <v>10</v>
      </c>
      <c r="D19" s="17"/>
      <c r="E19" s="23">
        <v>3</v>
      </c>
      <c r="F19" s="24">
        <v>3</v>
      </c>
      <c r="G19" s="24">
        <v>4</v>
      </c>
      <c r="H19" s="12">
        <f t="shared" si="1"/>
        <v>10</v>
      </c>
      <c r="I19" s="13" t="s">
        <v>22</v>
      </c>
      <c r="J19" s="17"/>
    </row>
    <row r="20" spans="1:10" ht="15" thickBot="1" x14ac:dyDescent="0.35">
      <c r="A20" s="51" t="s">
        <v>61</v>
      </c>
      <c r="B20" s="63"/>
      <c r="C20" s="18">
        <f>SUM(C8:C19)</f>
        <v>348</v>
      </c>
      <c r="D20" s="18">
        <f t="shared" ref="D20:H20" si="2">SUM(D8:D19)</f>
        <v>0</v>
      </c>
      <c r="E20" s="18">
        <f>SUM(E8:E19)</f>
        <v>136</v>
      </c>
      <c r="F20" s="19">
        <f t="shared" ref="F20" si="3">SUM(F8:F19)</f>
        <v>215</v>
      </c>
      <c r="G20" s="19">
        <f t="shared" si="2"/>
        <v>49</v>
      </c>
      <c r="H20" s="18">
        <f t="shared" si="2"/>
        <v>400</v>
      </c>
      <c r="I20" s="18"/>
      <c r="J20" s="18"/>
    </row>
    <row r="23" spans="1:10" x14ac:dyDescent="0.3">
      <c r="I23" t="s">
        <v>62</v>
      </c>
    </row>
  </sheetData>
  <mergeCells count="11">
    <mergeCell ref="A20:B20"/>
    <mergeCell ref="A1:J1"/>
    <mergeCell ref="A2:J2"/>
    <mergeCell ref="A3:J3"/>
    <mergeCell ref="A6:A7"/>
    <mergeCell ref="B6:B7"/>
    <mergeCell ref="C6:D6"/>
    <mergeCell ref="E6:G6"/>
    <mergeCell ref="H6:H7"/>
    <mergeCell ref="I6:I7"/>
    <mergeCell ref="J6:J7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H33" sqref="H33"/>
    </sheetView>
  </sheetViews>
  <sheetFormatPr defaultRowHeight="14.4" x14ac:dyDescent="0.3"/>
  <cols>
    <col min="2" max="2" width="21.88671875" customWidth="1"/>
    <col min="3" max="3" width="20" customWidth="1"/>
    <col min="4" max="4" width="13.33203125" customWidth="1"/>
    <col min="6" max="7" width="11.88671875" customWidth="1"/>
    <col min="8" max="8" width="13.6640625" customWidth="1"/>
    <col min="9" max="9" width="19" customWidth="1"/>
    <col min="10" max="10" width="20.88671875" customWidth="1"/>
  </cols>
  <sheetData>
    <row r="1" spans="1:10" x14ac:dyDescent="0.3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3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5" spans="1:10" ht="15" thickBot="1" x14ac:dyDescent="0.35"/>
    <row r="6" spans="1:10" ht="15" thickBot="1" x14ac:dyDescent="0.35">
      <c r="A6" s="64" t="s">
        <v>37</v>
      </c>
      <c r="B6" s="66" t="s">
        <v>38</v>
      </c>
      <c r="C6" s="68" t="s">
        <v>39</v>
      </c>
      <c r="D6" s="69"/>
      <c r="E6" s="68" t="s">
        <v>40</v>
      </c>
      <c r="F6" s="58"/>
      <c r="G6" s="69"/>
      <c r="H6" s="70" t="s">
        <v>41</v>
      </c>
      <c r="I6" s="70" t="s">
        <v>42</v>
      </c>
      <c r="J6" s="70" t="s">
        <v>43</v>
      </c>
    </row>
    <row r="7" spans="1:10" ht="15" thickBot="1" x14ac:dyDescent="0.35">
      <c r="A7" s="65"/>
      <c r="B7" s="67"/>
      <c r="C7" s="10" t="s">
        <v>44</v>
      </c>
      <c r="D7" s="10" t="s">
        <v>45</v>
      </c>
      <c r="E7" s="10" t="s">
        <v>46</v>
      </c>
      <c r="F7" s="10" t="s">
        <v>47</v>
      </c>
      <c r="G7" s="10" t="s">
        <v>48</v>
      </c>
      <c r="H7" s="71"/>
      <c r="I7" s="71"/>
      <c r="J7" s="71"/>
    </row>
    <row r="8" spans="1:10" x14ac:dyDescent="0.3">
      <c r="A8" s="11">
        <v>1</v>
      </c>
      <c r="B8" s="12" t="s">
        <v>49</v>
      </c>
      <c r="C8" s="12">
        <f>H8</f>
        <v>2886</v>
      </c>
      <c r="D8" s="12"/>
      <c r="E8" s="20">
        <v>980</v>
      </c>
      <c r="F8" s="21">
        <v>1120</v>
      </c>
      <c r="G8" s="21">
        <v>786</v>
      </c>
      <c r="H8" s="12">
        <f>SUM(E8:G8)</f>
        <v>2886</v>
      </c>
      <c r="I8" s="13" t="s">
        <v>22</v>
      </c>
      <c r="J8" s="12"/>
    </row>
    <row r="9" spans="1:10" x14ac:dyDescent="0.3">
      <c r="A9" s="14">
        <v>2</v>
      </c>
      <c r="B9" s="15" t="s">
        <v>50</v>
      </c>
      <c r="C9" s="12">
        <f t="shared" ref="C9:C19" si="0">H9</f>
        <v>2242</v>
      </c>
      <c r="D9" s="15"/>
      <c r="E9" s="22">
        <v>832</v>
      </c>
      <c r="F9" s="15">
        <v>1060</v>
      </c>
      <c r="G9" s="15">
        <v>350</v>
      </c>
      <c r="H9" s="12">
        <f t="shared" ref="H9:H19" si="1">SUM(E9:G9)</f>
        <v>2242</v>
      </c>
      <c r="I9" s="13" t="s">
        <v>22</v>
      </c>
      <c r="J9" s="15"/>
    </row>
    <row r="10" spans="1:10" x14ac:dyDescent="0.3">
      <c r="A10" s="14">
        <v>3</v>
      </c>
      <c r="B10" s="15" t="s">
        <v>51</v>
      </c>
      <c r="C10" s="12">
        <f t="shared" si="0"/>
        <v>2489</v>
      </c>
      <c r="D10" s="15"/>
      <c r="E10" s="22">
        <v>1209</v>
      </c>
      <c r="F10" s="15">
        <v>820</v>
      </c>
      <c r="G10" s="15">
        <v>460</v>
      </c>
      <c r="H10" s="12">
        <f t="shared" si="1"/>
        <v>2489</v>
      </c>
      <c r="I10" s="13" t="s">
        <v>22</v>
      </c>
      <c r="J10" s="15"/>
    </row>
    <row r="11" spans="1:10" x14ac:dyDescent="0.3">
      <c r="A11" s="14">
        <v>4</v>
      </c>
      <c r="B11" s="15" t="s">
        <v>52</v>
      </c>
      <c r="C11" s="12">
        <f t="shared" si="0"/>
        <v>170</v>
      </c>
      <c r="D11" s="15"/>
      <c r="E11" s="22">
        <v>85</v>
      </c>
      <c r="F11" s="15">
        <v>60</v>
      </c>
      <c r="G11" s="15">
        <v>25</v>
      </c>
      <c r="H11" s="12">
        <f t="shared" si="1"/>
        <v>170</v>
      </c>
      <c r="I11" s="13" t="s">
        <v>22</v>
      </c>
      <c r="J11" s="15"/>
    </row>
    <row r="12" spans="1:10" x14ac:dyDescent="0.3">
      <c r="A12" s="14">
        <v>5</v>
      </c>
      <c r="B12" s="15" t="s">
        <v>53</v>
      </c>
      <c r="C12" s="12">
        <f t="shared" si="0"/>
        <v>3532</v>
      </c>
      <c r="D12" s="15"/>
      <c r="E12" s="22">
        <v>1570</v>
      </c>
      <c r="F12" s="15">
        <v>1200</v>
      </c>
      <c r="G12" s="15">
        <v>762</v>
      </c>
      <c r="H12" s="12">
        <f t="shared" si="1"/>
        <v>3532</v>
      </c>
      <c r="I12" s="13" t="s">
        <v>22</v>
      </c>
      <c r="J12" s="15"/>
    </row>
    <row r="13" spans="1:10" x14ac:dyDescent="0.3">
      <c r="A13" s="14">
        <v>6</v>
      </c>
      <c r="B13" s="15" t="s">
        <v>54</v>
      </c>
      <c r="C13" s="12">
        <f t="shared" si="0"/>
        <v>558</v>
      </c>
      <c r="D13" s="15"/>
      <c r="E13" s="22">
        <v>330</v>
      </c>
      <c r="F13" s="15">
        <v>200</v>
      </c>
      <c r="G13" s="15">
        <v>28</v>
      </c>
      <c r="H13" s="12">
        <f t="shared" si="1"/>
        <v>558</v>
      </c>
      <c r="I13" s="13" t="s">
        <v>22</v>
      </c>
      <c r="J13" s="15"/>
    </row>
    <row r="14" spans="1:10" x14ac:dyDescent="0.3">
      <c r="A14" s="14">
        <v>7</v>
      </c>
      <c r="B14" s="15" t="s">
        <v>55</v>
      </c>
      <c r="C14" s="12">
        <f t="shared" si="0"/>
        <v>0</v>
      </c>
      <c r="D14" s="15"/>
      <c r="E14" s="22"/>
      <c r="F14" s="15"/>
      <c r="G14" s="15"/>
      <c r="H14" s="12">
        <f t="shared" si="1"/>
        <v>0</v>
      </c>
      <c r="I14" s="13" t="s">
        <v>22</v>
      </c>
      <c r="J14" s="15"/>
    </row>
    <row r="15" spans="1:10" x14ac:dyDescent="0.3">
      <c r="A15" s="14">
        <v>8</v>
      </c>
      <c r="B15" s="15" t="s">
        <v>56</v>
      </c>
      <c r="C15" s="15">
        <v>0</v>
      </c>
      <c r="D15" s="15"/>
      <c r="E15" s="22"/>
      <c r="F15" s="15"/>
      <c r="G15" s="15"/>
      <c r="H15" s="12">
        <f t="shared" si="1"/>
        <v>0</v>
      </c>
      <c r="I15" s="13" t="s">
        <v>22</v>
      </c>
      <c r="J15" s="15"/>
    </row>
    <row r="16" spans="1:10" x14ac:dyDescent="0.3">
      <c r="A16" s="14">
        <v>9</v>
      </c>
      <c r="B16" s="15" t="s">
        <v>57</v>
      </c>
      <c r="C16" s="12">
        <f t="shared" si="0"/>
        <v>0</v>
      </c>
      <c r="D16" s="15"/>
      <c r="E16" s="22"/>
      <c r="F16" s="15"/>
      <c r="G16" s="15"/>
      <c r="H16" s="12">
        <f t="shared" si="1"/>
        <v>0</v>
      </c>
      <c r="I16" s="13" t="s">
        <v>22</v>
      </c>
      <c r="J16" s="15"/>
    </row>
    <row r="17" spans="1:10" x14ac:dyDescent="0.3">
      <c r="A17" s="14">
        <v>10</v>
      </c>
      <c r="B17" s="15" t="s">
        <v>58</v>
      </c>
      <c r="C17" s="12">
        <f t="shared" si="0"/>
        <v>0</v>
      </c>
      <c r="D17" s="15"/>
      <c r="E17" s="22"/>
      <c r="F17" s="15"/>
      <c r="G17" s="15"/>
      <c r="H17" s="12">
        <f t="shared" si="1"/>
        <v>0</v>
      </c>
      <c r="I17" s="13" t="s">
        <v>22</v>
      </c>
      <c r="J17" s="15"/>
    </row>
    <row r="18" spans="1:10" x14ac:dyDescent="0.3">
      <c r="A18" s="14">
        <v>11</v>
      </c>
      <c r="B18" s="15" t="s">
        <v>59</v>
      </c>
      <c r="C18" s="12">
        <f t="shared" si="0"/>
        <v>751</v>
      </c>
      <c r="D18" s="15"/>
      <c r="E18" s="22">
        <v>425</v>
      </c>
      <c r="F18" s="15">
        <v>270</v>
      </c>
      <c r="G18" s="15">
        <v>56</v>
      </c>
      <c r="H18" s="12">
        <f t="shared" si="1"/>
        <v>751</v>
      </c>
      <c r="I18" s="13" t="s">
        <v>22</v>
      </c>
      <c r="J18" s="15"/>
    </row>
    <row r="19" spans="1:10" ht="15" thickBot="1" x14ac:dyDescent="0.35">
      <c r="A19" s="16">
        <v>12</v>
      </c>
      <c r="B19" s="17" t="s">
        <v>60</v>
      </c>
      <c r="C19" s="12">
        <f t="shared" si="0"/>
        <v>768</v>
      </c>
      <c r="D19" s="17"/>
      <c r="E19" s="23">
        <v>360</v>
      </c>
      <c r="F19" s="24">
        <v>333</v>
      </c>
      <c r="G19" s="24">
        <v>75</v>
      </c>
      <c r="H19" s="12">
        <f t="shared" si="1"/>
        <v>768</v>
      </c>
      <c r="I19" s="13" t="s">
        <v>22</v>
      </c>
      <c r="J19" s="17"/>
    </row>
    <row r="20" spans="1:10" ht="15" thickBot="1" x14ac:dyDescent="0.35">
      <c r="A20" s="51" t="s">
        <v>61</v>
      </c>
      <c r="B20" s="63"/>
      <c r="C20" s="18">
        <f>SUM(C8:C19)</f>
        <v>13396</v>
      </c>
      <c r="D20" s="18">
        <f t="shared" ref="D20:H20" si="2">SUM(D8:D19)</f>
        <v>0</v>
      </c>
      <c r="E20" s="18">
        <f>SUM(E8:E19)</f>
        <v>5791</v>
      </c>
      <c r="F20" s="19">
        <f t="shared" ref="F20" si="3">SUM(F8:F19)</f>
        <v>5063</v>
      </c>
      <c r="G20" s="19">
        <f t="shared" si="2"/>
        <v>2542</v>
      </c>
      <c r="H20" s="18">
        <f t="shared" si="2"/>
        <v>13396</v>
      </c>
      <c r="I20" s="18"/>
      <c r="J20" s="18"/>
    </row>
    <row r="23" spans="1:10" x14ac:dyDescent="0.3">
      <c r="I23" t="s">
        <v>62</v>
      </c>
    </row>
  </sheetData>
  <mergeCells count="11">
    <mergeCell ref="A20:B20"/>
    <mergeCell ref="A1:J1"/>
    <mergeCell ref="A2:J2"/>
    <mergeCell ref="A3:J3"/>
    <mergeCell ref="A6:A7"/>
    <mergeCell ref="B6:B7"/>
    <mergeCell ref="C6:D6"/>
    <mergeCell ref="E6:G6"/>
    <mergeCell ref="H6:H7"/>
    <mergeCell ref="I6:I7"/>
    <mergeCell ref="J6:J7"/>
  </mergeCells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14" sqref="E14"/>
    </sheetView>
  </sheetViews>
  <sheetFormatPr defaultRowHeight="14.4" x14ac:dyDescent="0.3"/>
  <cols>
    <col min="2" max="2" width="21.88671875" customWidth="1"/>
    <col min="3" max="3" width="20" customWidth="1"/>
    <col min="4" max="4" width="13.33203125" customWidth="1"/>
    <col min="6" max="7" width="11.88671875" customWidth="1"/>
    <col min="8" max="8" width="13.6640625" customWidth="1"/>
    <col min="9" max="9" width="19" customWidth="1"/>
    <col min="10" max="10" width="20.88671875" customWidth="1"/>
  </cols>
  <sheetData>
    <row r="1" spans="1:10" x14ac:dyDescent="0.3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3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5" spans="1:10" ht="15" thickBot="1" x14ac:dyDescent="0.35"/>
    <row r="6" spans="1:10" ht="15" thickBot="1" x14ac:dyDescent="0.35">
      <c r="A6" s="64" t="s">
        <v>37</v>
      </c>
      <c r="B6" s="66" t="s">
        <v>38</v>
      </c>
      <c r="C6" s="68" t="s">
        <v>39</v>
      </c>
      <c r="D6" s="69"/>
      <c r="E6" s="68" t="s">
        <v>40</v>
      </c>
      <c r="F6" s="58"/>
      <c r="G6" s="69"/>
      <c r="H6" s="70" t="s">
        <v>41</v>
      </c>
      <c r="I6" s="70" t="s">
        <v>42</v>
      </c>
      <c r="J6" s="70" t="s">
        <v>43</v>
      </c>
    </row>
    <row r="7" spans="1:10" ht="15" thickBot="1" x14ac:dyDescent="0.35">
      <c r="A7" s="65"/>
      <c r="B7" s="67"/>
      <c r="C7" s="10" t="s">
        <v>44</v>
      </c>
      <c r="D7" s="10" t="s">
        <v>45</v>
      </c>
      <c r="E7" s="10" t="s">
        <v>46</v>
      </c>
      <c r="F7" s="10" t="s">
        <v>47</v>
      </c>
      <c r="G7" s="10" t="s">
        <v>48</v>
      </c>
      <c r="H7" s="71"/>
      <c r="I7" s="71"/>
      <c r="J7" s="71"/>
    </row>
    <row r="8" spans="1:10" x14ac:dyDescent="0.3">
      <c r="A8" s="11">
        <v>1</v>
      </c>
      <c r="B8" s="12" t="s">
        <v>49</v>
      </c>
      <c r="C8" s="12">
        <f>H8</f>
        <v>610</v>
      </c>
      <c r="D8" s="12"/>
      <c r="E8" s="12">
        <v>178</v>
      </c>
      <c r="F8" s="12">
        <v>347</v>
      </c>
      <c r="G8" s="12">
        <v>85</v>
      </c>
      <c r="H8" s="12">
        <f>SUM(E8:G8)</f>
        <v>610</v>
      </c>
      <c r="I8" s="13" t="s">
        <v>22</v>
      </c>
      <c r="J8" s="12"/>
    </row>
    <row r="9" spans="1:10" x14ac:dyDescent="0.3">
      <c r="A9" s="14">
        <v>2</v>
      </c>
      <c r="B9" s="15" t="s">
        <v>50</v>
      </c>
      <c r="C9" s="12">
        <f t="shared" ref="C9:C19" si="0">H9</f>
        <v>275</v>
      </c>
      <c r="D9" s="15"/>
      <c r="E9" s="15">
        <v>84</v>
      </c>
      <c r="F9" s="15">
        <v>169</v>
      </c>
      <c r="G9" s="15">
        <v>22</v>
      </c>
      <c r="H9" s="12">
        <f t="shared" ref="H9:H19" si="1">SUM(E9:G9)</f>
        <v>275</v>
      </c>
      <c r="I9" s="13" t="s">
        <v>22</v>
      </c>
      <c r="J9" s="15"/>
    </row>
    <row r="10" spans="1:10" x14ac:dyDescent="0.3">
      <c r="A10" s="14">
        <v>3</v>
      </c>
      <c r="B10" s="15" t="s">
        <v>51</v>
      </c>
      <c r="C10" s="12">
        <f t="shared" si="0"/>
        <v>549</v>
      </c>
      <c r="D10" s="15"/>
      <c r="E10" s="15">
        <v>183</v>
      </c>
      <c r="F10" s="15">
        <v>313</v>
      </c>
      <c r="G10" s="15">
        <v>53</v>
      </c>
      <c r="H10" s="12">
        <f t="shared" si="1"/>
        <v>549</v>
      </c>
      <c r="I10" s="13" t="s">
        <v>22</v>
      </c>
      <c r="J10" s="15"/>
    </row>
    <row r="11" spans="1:10" x14ac:dyDescent="0.3">
      <c r="A11" s="14">
        <v>4</v>
      </c>
      <c r="B11" s="15" t="s">
        <v>52</v>
      </c>
      <c r="C11" s="12">
        <f t="shared" si="0"/>
        <v>139</v>
      </c>
      <c r="D11" s="15"/>
      <c r="E11" s="15">
        <v>51</v>
      </c>
      <c r="F11" s="15">
        <v>77</v>
      </c>
      <c r="G11" s="15">
        <v>11</v>
      </c>
      <c r="H11" s="12">
        <f t="shared" si="1"/>
        <v>139</v>
      </c>
      <c r="I11" s="13" t="s">
        <v>22</v>
      </c>
      <c r="J11" s="15"/>
    </row>
    <row r="12" spans="1:10" x14ac:dyDescent="0.3">
      <c r="A12" s="14">
        <v>5</v>
      </c>
      <c r="B12" s="15" t="s">
        <v>53</v>
      </c>
      <c r="C12" s="12">
        <f t="shared" si="0"/>
        <v>1132</v>
      </c>
      <c r="D12" s="15"/>
      <c r="E12" s="15">
        <v>369</v>
      </c>
      <c r="F12" s="15">
        <v>644</v>
      </c>
      <c r="G12" s="15">
        <v>119</v>
      </c>
      <c r="H12" s="12">
        <f t="shared" si="1"/>
        <v>1132</v>
      </c>
      <c r="I12" s="13" t="s">
        <v>22</v>
      </c>
      <c r="J12" s="15"/>
    </row>
    <row r="13" spans="1:10" x14ac:dyDescent="0.3">
      <c r="A13" s="14">
        <v>6</v>
      </c>
      <c r="B13" s="15" t="s">
        <v>54</v>
      </c>
      <c r="C13" s="12">
        <f t="shared" si="0"/>
        <v>349</v>
      </c>
      <c r="D13" s="15"/>
      <c r="E13" s="15">
        <v>116</v>
      </c>
      <c r="F13" s="15">
        <v>184</v>
      </c>
      <c r="G13" s="15">
        <v>49</v>
      </c>
      <c r="H13" s="12">
        <f t="shared" si="1"/>
        <v>349</v>
      </c>
      <c r="I13" s="13" t="s">
        <v>22</v>
      </c>
      <c r="J13" s="15"/>
    </row>
    <row r="14" spans="1:10" x14ac:dyDescent="0.3">
      <c r="A14" s="14">
        <v>7</v>
      </c>
      <c r="B14" s="15" t="s">
        <v>55</v>
      </c>
      <c r="C14" s="12">
        <f t="shared" si="0"/>
        <v>398</v>
      </c>
      <c r="D14" s="15"/>
      <c r="E14" s="15">
        <v>125</v>
      </c>
      <c r="F14" s="15">
        <v>233</v>
      </c>
      <c r="G14" s="15">
        <v>40</v>
      </c>
      <c r="H14" s="12">
        <f t="shared" si="1"/>
        <v>398</v>
      </c>
      <c r="I14" s="13" t="s">
        <v>22</v>
      </c>
      <c r="J14" s="15"/>
    </row>
    <row r="15" spans="1:10" x14ac:dyDescent="0.3">
      <c r="A15" s="14">
        <v>8</v>
      </c>
      <c r="B15" s="15" t="s">
        <v>56</v>
      </c>
      <c r="C15" s="15">
        <f>H15-D15</f>
        <v>169</v>
      </c>
      <c r="D15" s="15">
        <v>1</v>
      </c>
      <c r="E15" s="15">
        <v>62</v>
      </c>
      <c r="F15" s="15">
        <v>101</v>
      </c>
      <c r="G15" s="15">
        <v>7</v>
      </c>
      <c r="H15" s="12">
        <f t="shared" si="1"/>
        <v>170</v>
      </c>
      <c r="I15" s="13" t="s">
        <v>22</v>
      </c>
      <c r="J15" s="15"/>
    </row>
    <row r="16" spans="1:10" x14ac:dyDescent="0.3">
      <c r="A16" s="14">
        <v>9</v>
      </c>
      <c r="B16" s="15" t="s">
        <v>57</v>
      </c>
      <c r="C16" s="12">
        <f t="shared" si="0"/>
        <v>213</v>
      </c>
      <c r="D16" s="15"/>
      <c r="E16" s="15">
        <v>66</v>
      </c>
      <c r="F16" s="15">
        <v>136</v>
      </c>
      <c r="G16" s="15">
        <v>11</v>
      </c>
      <c r="H16" s="12">
        <f t="shared" si="1"/>
        <v>213</v>
      </c>
      <c r="I16" s="13" t="s">
        <v>22</v>
      </c>
      <c r="J16" s="15"/>
    </row>
    <row r="17" spans="1:10" x14ac:dyDescent="0.3">
      <c r="A17" s="14">
        <v>10</v>
      </c>
      <c r="B17" s="15" t="s">
        <v>58</v>
      </c>
      <c r="C17" s="12">
        <f t="shared" si="0"/>
        <v>208</v>
      </c>
      <c r="D17" s="15"/>
      <c r="E17" s="15">
        <v>65</v>
      </c>
      <c r="F17" s="15">
        <v>126</v>
      </c>
      <c r="G17" s="15">
        <v>17</v>
      </c>
      <c r="H17" s="12">
        <f t="shared" si="1"/>
        <v>208</v>
      </c>
      <c r="I17" s="13" t="s">
        <v>22</v>
      </c>
      <c r="J17" s="15"/>
    </row>
    <row r="18" spans="1:10" x14ac:dyDescent="0.3">
      <c r="A18" s="14">
        <v>11</v>
      </c>
      <c r="B18" s="15" t="s">
        <v>59</v>
      </c>
      <c r="C18" s="12">
        <f t="shared" si="0"/>
        <v>179</v>
      </c>
      <c r="D18" s="15"/>
      <c r="E18" s="15">
        <v>55</v>
      </c>
      <c r="F18" s="15">
        <v>104</v>
      </c>
      <c r="G18" s="15">
        <v>20</v>
      </c>
      <c r="H18" s="12">
        <f t="shared" si="1"/>
        <v>179</v>
      </c>
      <c r="I18" s="13" t="s">
        <v>22</v>
      </c>
      <c r="J18" s="15"/>
    </row>
    <row r="19" spans="1:10" ht="15" thickBot="1" x14ac:dyDescent="0.35">
      <c r="A19" s="16">
        <v>12</v>
      </c>
      <c r="B19" s="17" t="s">
        <v>60</v>
      </c>
      <c r="C19" s="12">
        <f t="shared" si="0"/>
        <v>161</v>
      </c>
      <c r="D19" s="17"/>
      <c r="E19" s="17">
        <v>57</v>
      </c>
      <c r="F19" s="17">
        <v>97</v>
      </c>
      <c r="G19" s="17">
        <v>7</v>
      </c>
      <c r="H19" s="12">
        <f t="shared" si="1"/>
        <v>161</v>
      </c>
      <c r="I19" s="13" t="s">
        <v>22</v>
      </c>
      <c r="J19" s="17"/>
    </row>
    <row r="20" spans="1:10" ht="15" thickBot="1" x14ac:dyDescent="0.35">
      <c r="A20" s="51" t="s">
        <v>61</v>
      </c>
      <c r="B20" s="63"/>
      <c r="C20" s="18">
        <f>SUM(C8:C19)</f>
        <v>4382</v>
      </c>
      <c r="D20" s="18">
        <f t="shared" ref="D20:H20" si="2">SUM(D8:D19)</f>
        <v>1</v>
      </c>
      <c r="E20" s="18">
        <f>SUM(E8:E19)</f>
        <v>1411</v>
      </c>
      <c r="F20" s="19">
        <f t="shared" ref="F20" si="3">SUM(F8:F19)</f>
        <v>2531</v>
      </c>
      <c r="G20" s="19">
        <f t="shared" si="2"/>
        <v>441</v>
      </c>
      <c r="H20" s="18">
        <f t="shared" si="2"/>
        <v>4383</v>
      </c>
      <c r="I20" s="18"/>
      <c r="J20" s="18"/>
    </row>
    <row r="23" spans="1:10" x14ac:dyDescent="0.3">
      <c r="I23" t="s">
        <v>62</v>
      </c>
    </row>
  </sheetData>
  <mergeCells count="11">
    <mergeCell ref="A20:B20"/>
    <mergeCell ref="A1:J1"/>
    <mergeCell ref="A2:J2"/>
    <mergeCell ref="A3:J3"/>
    <mergeCell ref="A6:A7"/>
    <mergeCell ref="B6:B7"/>
    <mergeCell ref="C6:D6"/>
    <mergeCell ref="E6:G6"/>
    <mergeCell ref="H6:H7"/>
    <mergeCell ref="I6:I7"/>
    <mergeCell ref="J6:J7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workbookViewId="0">
      <selection sqref="A1:J1"/>
    </sheetView>
  </sheetViews>
  <sheetFormatPr defaultRowHeight="14.4" x14ac:dyDescent="0.3"/>
  <cols>
    <col min="1" max="1" width="5.44140625" customWidth="1"/>
    <col min="2" max="2" width="27.5546875" customWidth="1"/>
    <col min="3" max="3" width="10.5546875" bestFit="1" customWidth="1"/>
    <col min="4" max="4" width="10.77734375" bestFit="1" customWidth="1"/>
    <col min="5" max="5" width="10.109375" bestFit="1" customWidth="1"/>
    <col min="6" max="6" width="9.88671875" customWidth="1"/>
    <col min="7" max="7" width="10.77734375" bestFit="1" customWidth="1"/>
    <col min="8" max="8" width="10.109375" bestFit="1" customWidth="1"/>
    <col min="9" max="9" width="17.6640625" customWidth="1"/>
    <col min="10" max="10" width="28.109375" customWidth="1"/>
    <col min="11" max="11" width="8.44140625" customWidth="1"/>
  </cols>
  <sheetData>
    <row r="1" spans="1:11" ht="15.6" x14ac:dyDescent="0.3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38"/>
    </row>
    <row r="2" spans="1:11" ht="15.6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38"/>
    </row>
    <row r="3" spans="1:11" ht="15.6" x14ac:dyDescent="0.3">
      <c r="A3" s="72" t="s">
        <v>11</v>
      </c>
      <c r="B3" s="72"/>
      <c r="C3" s="72"/>
      <c r="D3" s="72"/>
      <c r="E3" s="72"/>
      <c r="F3" s="72"/>
      <c r="G3" s="72"/>
      <c r="H3" s="72"/>
      <c r="I3" s="72"/>
      <c r="J3" s="72"/>
      <c r="K3" s="38"/>
    </row>
    <row r="5" spans="1:11" ht="25.05" customHeight="1" x14ac:dyDescent="0.3">
      <c r="A5" s="76" t="s">
        <v>1</v>
      </c>
      <c r="B5" s="77" t="s">
        <v>2</v>
      </c>
      <c r="C5" s="78" t="s">
        <v>19</v>
      </c>
      <c r="D5" s="79"/>
      <c r="E5" s="79"/>
      <c r="F5" s="79"/>
      <c r="G5" s="79"/>
      <c r="H5" s="80"/>
      <c r="I5" s="76" t="s">
        <v>4</v>
      </c>
      <c r="J5" s="76" t="s">
        <v>5</v>
      </c>
    </row>
    <row r="6" spans="1:11" ht="25.05" customHeight="1" x14ac:dyDescent="0.3">
      <c r="A6" s="76"/>
      <c r="B6" s="77"/>
      <c r="C6" s="78" t="s">
        <v>20</v>
      </c>
      <c r="D6" s="79"/>
      <c r="E6" s="80"/>
      <c r="F6" s="78" t="s">
        <v>3</v>
      </c>
      <c r="G6" s="79"/>
      <c r="H6" s="80"/>
      <c r="I6" s="76"/>
      <c r="J6" s="76"/>
    </row>
    <row r="7" spans="1:11" ht="25.05" customHeight="1" x14ac:dyDescent="0.3">
      <c r="A7" s="6"/>
      <c r="B7" s="7"/>
      <c r="C7" s="6" t="s">
        <v>16</v>
      </c>
      <c r="D7" s="6" t="s">
        <v>17</v>
      </c>
      <c r="E7" s="6" t="s">
        <v>18</v>
      </c>
      <c r="F7" s="6" t="s">
        <v>16</v>
      </c>
      <c r="G7" s="6" t="s">
        <v>17</v>
      </c>
      <c r="H7" s="6" t="s">
        <v>18</v>
      </c>
      <c r="I7" s="6"/>
      <c r="J7" s="6"/>
    </row>
    <row r="8" spans="1:11" ht="33" customHeight="1" x14ac:dyDescent="0.3">
      <c r="A8" s="3">
        <v>1</v>
      </c>
      <c r="B8" s="2" t="s">
        <v>73</v>
      </c>
      <c r="C8" s="73">
        <v>2763</v>
      </c>
      <c r="D8" s="74"/>
      <c r="E8" s="75"/>
      <c r="F8" s="73">
        <v>108</v>
      </c>
      <c r="G8" s="74"/>
      <c r="H8" s="75"/>
      <c r="I8" s="39">
        <f>SUM(C8:F8)</f>
        <v>2871</v>
      </c>
      <c r="J8" s="5" t="s">
        <v>74</v>
      </c>
    </row>
    <row r="9" spans="1:11" ht="25.05" customHeight="1" x14ac:dyDescent="0.3">
      <c r="A9" s="3">
        <v>2</v>
      </c>
      <c r="B9" s="2" t="s">
        <v>6</v>
      </c>
      <c r="C9" s="40">
        <v>5791</v>
      </c>
      <c r="D9" s="40">
        <v>5063</v>
      </c>
      <c r="E9" s="40">
        <v>2542</v>
      </c>
      <c r="F9" s="40">
        <v>0</v>
      </c>
      <c r="G9" s="40">
        <v>0</v>
      </c>
      <c r="H9" s="40">
        <v>0</v>
      </c>
      <c r="I9" s="39">
        <f>SUM(C9:F9)</f>
        <v>13396</v>
      </c>
      <c r="J9" s="1" t="s">
        <v>22</v>
      </c>
    </row>
    <row r="10" spans="1:11" ht="25.05" customHeight="1" x14ac:dyDescent="0.3">
      <c r="A10" s="3">
        <v>3</v>
      </c>
      <c r="B10" s="2" t="s">
        <v>7</v>
      </c>
      <c r="C10" s="40">
        <v>4006</v>
      </c>
      <c r="D10" s="40">
        <v>4844</v>
      </c>
      <c r="E10" s="40">
        <v>0</v>
      </c>
      <c r="F10" s="40">
        <v>0</v>
      </c>
      <c r="G10" s="40">
        <v>0</v>
      </c>
      <c r="H10" s="40">
        <v>0</v>
      </c>
      <c r="I10" s="39">
        <f>SUM(C10:F10)</f>
        <v>8850</v>
      </c>
      <c r="J10" s="1" t="s">
        <v>21</v>
      </c>
    </row>
    <row r="11" spans="1:11" ht="25.05" customHeight="1" x14ac:dyDescent="0.3">
      <c r="A11" s="3">
        <v>4</v>
      </c>
      <c r="B11" s="2" t="s">
        <v>8</v>
      </c>
      <c r="C11" s="40">
        <f>'Karang Indah'!E20</f>
        <v>1411</v>
      </c>
      <c r="D11" s="40">
        <f>'Karang Indah'!F20-1</f>
        <v>2530</v>
      </c>
      <c r="E11" s="40">
        <f>'Karang Indah'!G20</f>
        <v>441</v>
      </c>
      <c r="F11" s="40">
        <v>1</v>
      </c>
      <c r="G11" s="40">
        <v>0</v>
      </c>
      <c r="H11" s="40">
        <v>0</v>
      </c>
      <c r="I11" s="39">
        <f>SUM(C11:H11)</f>
        <v>4383</v>
      </c>
      <c r="J11" s="1" t="s">
        <v>22</v>
      </c>
    </row>
    <row r="12" spans="1:11" ht="25.05" customHeight="1" x14ac:dyDescent="0.3">
      <c r="A12" s="3">
        <v>5</v>
      </c>
      <c r="B12" s="2" t="s">
        <v>9</v>
      </c>
      <c r="C12" s="40">
        <v>136</v>
      </c>
      <c r="D12" s="40">
        <v>215</v>
      </c>
      <c r="E12" s="40">
        <v>49</v>
      </c>
      <c r="F12" s="40"/>
      <c r="G12" s="40"/>
      <c r="H12" s="40"/>
      <c r="I12" s="39">
        <f>SUM(C12:F12)</f>
        <v>400</v>
      </c>
      <c r="J12" s="1" t="s">
        <v>22</v>
      </c>
    </row>
    <row r="13" spans="1:11" ht="25.05" customHeight="1" x14ac:dyDescent="0.3">
      <c r="A13" s="3">
        <v>6</v>
      </c>
      <c r="B13" s="2" t="s">
        <v>12</v>
      </c>
      <c r="C13" s="40">
        <v>220</v>
      </c>
      <c r="D13" s="40">
        <v>264</v>
      </c>
      <c r="E13" s="40">
        <v>302</v>
      </c>
      <c r="F13" s="40"/>
      <c r="G13" s="40"/>
      <c r="H13" s="40"/>
      <c r="I13" s="39">
        <f>SUM(C13:F13)</f>
        <v>786</v>
      </c>
      <c r="J13" s="1" t="s">
        <v>22</v>
      </c>
    </row>
    <row r="14" spans="1:11" ht="25.05" customHeight="1" x14ac:dyDescent="0.3">
      <c r="A14" s="3">
        <v>7</v>
      </c>
      <c r="B14" s="2" t="s">
        <v>13</v>
      </c>
      <c r="C14" s="40">
        <v>370</v>
      </c>
      <c r="D14" s="40">
        <v>600</v>
      </c>
      <c r="E14" s="40">
        <v>0</v>
      </c>
      <c r="F14" s="40">
        <v>20</v>
      </c>
      <c r="G14" s="40">
        <v>13</v>
      </c>
      <c r="H14" s="40"/>
      <c r="I14" s="39">
        <f>SUM(C14:G14)</f>
        <v>1003</v>
      </c>
      <c r="J14" s="1" t="s">
        <v>71</v>
      </c>
    </row>
    <row r="15" spans="1:11" ht="25.05" customHeight="1" x14ac:dyDescent="0.3">
      <c r="A15" s="3">
        <v>8</v>
      </c>
      <c r="B15" s="2" t="s">
        <v>66</v>
      </c>
      <c r="C15" s="40">
        <f>Halona!C21+Halona!F21</f>
        <v>2801</v>
      </c>
      <c r="D15" s="40">
        <f>Halona!D21+Halona!G21</f>
        <v>3137</v>
      </c>
      <c r="E15" s="40">
        <f>Halona!E21+Halona!H21</f>
        <v>3655</v>
      </c>
      <c r="F15" s="40">
        <f>Halona!I21</f>
        <v>8</v>
      </c>
      <c r="G15" s="40">
        <f>Halona!J21</f>
        <v>3</v>
      </c>
      <c r="H15" s="40">
        <f>Halona!K21</f>
        <v>1</v>
      </c>
      <c r="I15" s="39">
        <f>SUM(C15:G15)</f>
        <v>9604</v>
      </c>
      <c r="J15" s="5" t="s">
        <v>72</v>
      </c>
    </row>
    <row r="16" spans="1:11" ht="25.05" customHeight="1" x14ac:dyDescent="0.3">
      <c r="A16" s="3"/>
      <c r="B16" s="2" t="s">
        <v>4</v>
      </c>
      <c r="C16" s="40"/>
      <c r="D16" s="40"/>
      <c r="E16" s="40"/>
      <c r="F16" s="40"/>
      <c r="G16" s="40"/>
      <c r="H16" s="40"/>
      <c r="I16" s="41">
        <f>SUM(I8:I15)</f>
        <v>41293</v>
      </c>
      <c r="J16" s="1"/>
    </row>
    <row r="18" spans="3:9" x14ac:dyDescent="0.3">
      <c r="I18" t="s">
        <v>14</v>
      </c>
    </row>
    <row r="20" spans="3:9" x14ac:dyDescent="0.3">
      <c r="C20" s="4"/>
      <c r="D20" s="4"/>
      <c r="E20" s="4"/>
      <c r="I20" t="s">
        <v>15</v>
      </c>
    </row>
    <row r="24" spans="3:9" x14ac:dyDescent="0.3">
      <c r="I24" s="8"/>
    </row>
    <row r="41" spans="3:7" x14ac:dyDescent="0.3">
      <c r="C41" t="s">
        <v>35</v>
      </c>
    </row>
    <row r="42" spans="3:7" x14ac:dyDescent="0.3">
      <c r="C42" s="4" t="s">
        <v>23</v>
      </c>
      <c r="D42" s="4">
        <v>2886</v>
      </c>
      <c r="E42" s="4">
        <v>980</v>
      </c>
      <c r="F42">
        <v>1120</v>
      </c>
      <c r="G42">
        <v>786</v>
      </c>
    </row>
    <row r="43" spans="3:7" x14ac:dyDescent="0.3">
      <c r="C43" s="4" t="s">
        <v>24</v>
      </c>
      <c r="D43" s="4">
        <v>2242</v>
      </c>
      <c r="E43" s="4">
        <v>832</v>
      </c>
      <c r="F43">
        <v>1060</v>
      </c>
      <c r="G43">
        <v>350</v>
      </c>
    </row>
    <row r="44" spans="3:7" x14ac:dyDescent="0.3">
      <c r="C44" s="4" t="s">
        <v>25</v>
      </c>
      <c r="D44" s="4">
        <v>2489</v>
      </c>
      <c r="E44" s="4">
        <v>1209</v>
      </c>
      <c r="F44">
        <v>820</v>
      </c>
      <c r="G44">
        <v>460</v>
      </c>
    </row>
    <row r="45" spans="3:7" x14ac:dyDescent="0.3">
      <c r="C45" s="4" t="s">
        <v>26</v>
      </c>
      <c r="D45" s="4">
        <v>170</v>
      </c>
      <c r="E45" s="4">
        <v>85</v>
      </c>
      <c r="F45">
        <v>60</v>
      </c>
      <c r="G45">
        <v>25</v>
      </c>
    </row>
    <row r="46" spans="3:7" x14ac:dyDescent="0.3">
      <c r="C46" s="4" t="s">
        <v>27</v>
      </c>
      <c r="D46" s="4">
        <v>3532</v>
      </c>
      <c r="E46" s="4">
        <v>1570</v>
      </c>
      <c r="F46">
        <v>1200</v>
      </c>
      <c r="G46">
        <v>762</v>
      </c>
    </row>
    <row r="47" spans="3:7" x14ac:dyDescent="0.3">
      <c r="C47" s="4" t="s">
        <v>28</v>
      </c>
      <c r="D47" s="4">
        <v>558</v>
      </c>
      <c r="E47" s="4">
        <v>330</v>
      </c>
      <c r="F47">
        <v>200</v>
      </c>
      <c r="G47">
        <v>28</v>
      </c>
    </row>
    <row r="48" spans="3:7" x14ac:dyDescent="0.3">
      <c r="C48" s="4" t="s">
        <v>29</v>
      </c>
      <c r="D48" s="4">
        <v>0</v>
      </c>
      <c r="E48" s="4"/>
    </row>
    <row r="49" spans="3:7" x14ac:dyDescent="0.3">
      <c r="C49" s="4" t="s">
        <v>30</v>
      </c>
      <c r="D49" s="4">
        <v>0</v>
      </c>
      <c r="E49" s="4"/>
    </row>
    <row r="50" spans="3:7" x14ac:dyDescent="0.3">
      <c r="C50" s="4" t="s">
        <v>31</v>
      </c>
      <c r="D50" s="4">
        <v>0</v>
      </c>
      <c r="E50" s="4"/>
    </row>
    <row r="51" spans="3:7" x14ac:dyDescent="0.3">
      <c r="C51" s="4" t="s">
        <v>32</v>
      </c>
      <c r="D51" s="4">
        <v>0</v>
      </c>
      <c r="E51" s="4"/>
    </row>
    <row r="52" spans="3:7" x14ac:dyDescent="0.3">
      <c r="C52" s="4" t="s">
        <v>33</v>
      </c>
      <c r="D52" s="4">
        <v>751</v>
      </c>
      <c r="E52" s="4">
        <v>425</v>
      </c>
      <c r="F52">
        <v>270</v>
      </c>
      <c r="G52">
        <v>56</v>
      </c>
    </row>
    <row r="53" spans="3:7" x14ac:dyDescent="0.3">
      <c r="C53" s="4" t="s">
        <v>34</v>
      </c>
      <c r="D53" s="4">
        <v>768</v>
      </c>
      <c r="E53" s="4">
        <v>360</v>
      </c>
      <c r="F53">
        <v>333</v>
      </c>
      <c r="G53">
        <v>75</v>
      </c>
    </row>
    <row r="54" spans="3:7" x14ac:dyDescent="0.3">
      <c r="D54" s="9">
        <f>SUM(D42:D53)</f>
        <v>13396</v>
      </c>
      <c r="E54" s="9">
        <f>SUM(E42:E53)</f>
        <v>5791</v>
      </c>
      <c r="F54" s="9">
        <f t="shared" ref="F54:G54" si="0">SUM(F42:F53)</f>
        <v>5063</v>
      </c>
      <c r="G54" s="9">
        <f t="shared" si="0"/>
        <v>2542</v>
      </c>
    </row>
  </sheetData>
  <mergeCells count="12">
    <mergeCell ref="A1:J1"/>
    <mergeCell ref="A2:J2"/>
    <mergeCell ref="A3:J3"/>
    <mergeCell ref="C8:E8"/>
    <mergeCell ref="F8:H8"/>
    <mergeCell ref="J5:J6"/>
    <mergeCell ref="B5:B6"/>
    <mergeCell ref="A5:A6"/>
    <mergeCell ref="I5:I6"/>
    <mergeCell ref="C6:E6"/>
    <mergeCell ref="F6:H6"/>
    <mergeCell ref="C5:H5"/>
  </mergeCells>
  <printOptions horizontalCentered="1"/>
  <pageMargins left="0.70866141732283472" right="0.70866141732283472" top="0.74803149606299213" bottom="0.74803149606299213" header="0.31496062992125984" footer="0.31496062992125984"/>
  <pageSetup paperSize="5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6"/>
  <sheetViews>
    <sheetView topLeftCell="A263" workbookViewId="0">
      <selection activeCell="I281" sqref="I281"/>
    </sheetView>
  </sheetViews>
  <sheetFormatPr defaultRowHeight="14.4" x14ac:dyDescent="0.3"/>
  <cols>
    <col min="1" max="1" width="5.44140625" customWidth="1"/>
    <col min="2" max="2" width="27.5546875" customWidth="1"/>
    <col min="3" max="3" width="10.5546875" bestFit="1" customWidth="1"/>
    <col min="4" max="4" width="10.77734375" bestFit="1" customWidth="1"/>
    <col min="5" max="5" width="10.109375" bestFit="1" customWidth="1"/>
    <col min="6" max="6" width="9.88671875" customWidth="1"/>
    <col min="7" max="7" width="10.77734375" bestFit="1" customWidth="1"/>
    <col min="8" max="8" width="10.109375" bestFit="1" customWidth="1"/>
    <col min="9" max="9" width="17.6640625" customWidth="1"/>
    <col min="10" max="10" width="28.109375" customWidth="1"/>
    <col min="11" max="11" width="8.44140625" customWidth="1"/>
  </cols>
  <sheetData>
    <row r="1" spans="1:11" ht="15" customHeight="1" x14ac:dyDescent="0.3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38"/>
    </row>
    <row r="2" spans="1:11" ht="15.6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38"/>
    </row>
    <row r="3" spans="1:11" ht="15.6" x14ac:dyDescent="0.3">
      <c r="A3" s="72" t="s">
        <v>11</v>
      </c>
      <c r="B3" s="72"/>
      <c r="C3" s="72"/>
      <c r="D3" s="72"/>
      <c r="E3" s="72"/>
      <c r="F3" s="72"/>
      <c r="G3" s="72"/>
      <c r="H3" s="72"/>
      <c r="I3" s="72"/>
      <c r="J3" s="72"/>
      <c r="K3" s="38"/>
    </row>
    <row r="4" spans="1:11" ht="15.6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38"/>
    </row>
    <row r="5" spans="1:11" x14ac:dyDescent="0.3">
      <c r="A5" s="9" t="s">
        <v>79</v>
      </c>
    </row>
    <row r="6" spans="1:11" ht="25.05" customHeight="1" x14ac:dyDescent="0.3">
      <c r="A6" s="76" t="s">
        <v>1</v>
      </c>
      <c r="B6" s="77" t="s">
        <v>2</v>
      </c>
      <c r="C6" s="78" t="s">
        <v>19</v>
      </c>
      <c r="D6" s="79"/>
      <c r="E6" s="79"/>
      <c r="F6" s="79"/>
      <c r="G6" s="79"/>
      <c r="H6" s="80"/>
      <c r="I6" s="76" t="s">
        <v>4</v>
      </c>
      <c r="J6" s="76" t="s">
        <v>5</v>
      </c>
    </row>
    <row r="7" spans="1:11" ht="25.05" customHeight="1" x14ac:dyDescent="0.3">
      <c r="A7" s="76"/>
      <c r="B7" s="77"/>
      <c r="C7" s="78" t="s">
        <v>20</v>
      </c>
      <c r="D7" s="79"/>
      <c r="E7" s="80"/>
      <c r="F7" s="78" t="s">
        <v>3</v>
      </c>
      <c r="G7" s="79"/>
      <c r="H7" s="80"/>
      <c r="I7" s="76"/>
      <c r="J7" s="76"/>
    </row>
    <row r="8" spans="1:11" ht="25.05" customHeight="1" x14ac:dyDescent="0.3">
      <c r="A8" s="25"/>
      <c r="B8" s="27"/>
      <c r="C8" s="25" t="s">
        <v>16</v>
      </c>
      <c r="D8" s="25" t="s">
        <v>17</v>
      </c>
      <c r="E8" s="25" t="s">
        <v>18</v>
      </c>
      <c r="F8" s="25" t="s">
        <v>16</v>
      </c>
      <c r="G8" s="25" t="s">
        <v>17</v>
      </c>
      <c r="H8" s="25" t="s">
        <v>18</v>
      </c>
      <c r="I8" s="25"/>
      <c r="J8" s="25"/>
    </row>
    <row r="9" spans="1:11" ht="33" customHeight="1" x14ac:dyDescent="0.3">
      <c r="A9" s="3">
        <v>1</v>
      </c>
      <c r="B9" s="2" t="s">
        <v>73</v>
      </c>
      <c r="C9" s="42">
        <f>0</f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39">
        <f>SUM(C9:H9)</f>
        <v>0</v>
      </c>
      <c r="J9" s="5" t="s">
        <v>74</v>
      </c>
    </row>
    <row r="10" spans="1:11" ht="25.05" customHeight="1" x14ac:dyDescent="0.3">
      <c r="A10" s="3">
        <v>2</v>
      </c>
      <c r="B10" s="2" t="s">
        <v>6</v>
      </c>
      <c r="C10" s="40">
        <f>Punagaan!E8</f>
        <v>980</v>
      </c>
      <c r="D10" s="40">
        <f>Punagaan!F8</f>
        <v>1120</v>
      </c>
      <c r="E10" s="40">
        <f>Punagaan!G8</f>
        <v>786</v>
      </c>
      <c r="F10" s="42">
        <v>0</v>
      </c>
      <c r="G10" s="42">
        <v>0</v>
      </c>
      <c r="H10" s="42">
        <v>0</v>
      </c>
      <c r="I10" s="39">
        <f>SUM(C10:F10)</f>
        <v>2886</v>
      </c>
      <c r="J10" s="1" t="s">
        <v>22</v>
      </c>
    </row>
    <row r="11" spans="1:11" ht="25.05" customHeight="1" x14ac:dyDescent="0.3">
      <c r="A11" s="3">
        <v>3</v>
      </c>
      <c r="B11" s="2" t="s">
        <v>7</v>
      </c>
      <c r="C11" s="40">
        <v>0</v>
      </c>
      <c r="D11" s="40">
        <v>0</v>
      </c>
      <c r="E11" s="40">
        <v>0</v>
      </c>
      <c r="F11" s="42">
        <v>0</v>
      </c>
      <c r="G11" s="42">
        <v>0</v>
      </c>
      <c r="H11" s="42">
        <v>0</v>
      </c>
      <c r="I11" s="39">
        <f>SUM(C11:F11)</f>
        <v>0</v>
      </c>
      <c r="J11" s="1" t="s">
        <v>21</v>
      </c>
    </row>
    <row r="12" spans="1:11" ht="25.05" customHeight="1" x14ac:dyDescent="0.3">
      <c r="A12" s="3">
        <v>4</v>
      </c>
      <c r="B12" s="2" t="s">
        <v>8</v>
      </c>
      <c r="C12" s="40">
        <f>'Karang Indah'!E8</f>
        <v>178</v>
      </c>
      <c r="D12" s="40">
        <f>'Karang Indah'!F8</f>
        <v>347</v>
      </c>
      <c r="E12" s="40">
        <f>'Karang Indah'!G8</f>
        <v>85</v>
      </c>
      <c r="F12" s="42">
        <v>0</v>
      </c>
      <c r="G12" s="42">
        <v>0</v>
      </c>
      <c r="H12" s="42">
        <v>0</v>
      </c>
      <c r="I12" s="39">
        <f>SUM(C12:H12)</f>
        <v>610</v>
      </c>
      <c r="J12" s="1" t="s">
        <v>22</v>
      </c>
    </row>
    <row r="13" spans="1:11" ht="25.05" customHeight="1" x14ac:dyDescent="0.3">
      <c r="A13" s="3">
        <v>5</v>
      </c>
      <c r="B13" s="2" t="s">
        <v>9</v>
      </c>
      <c r="C13" s="40">
        <f>Puncak!E8</f>
        <v>7</v>
      </c>
      <c r="D13" s="40">
        <f>Puncak!F8</f>
        <v>8</v>
      </c>
      <c r="E13" s="40">
        <f>Puncak!G8</f>
        <v>0</v>
      </c>
      <c r="F13" s="42">
        <v>0</v>
      </c>
      <c r="G13" s="42">
        <v>0</v>
      </c>
      <c r="H13" s="42">
        <v>0</v>
      </c>
      <c r="I13" s="39">
        <f>SUM(C13:F13)</f>
        <v>15</v>
      </c>
      <c r="J13" s="1" t="s">
        <v>22</v>
      </c>
    </row>
    <row r="14" spans="1:11" ht="25.05" customHeight="1" x14ac:dyDescent="0.3">
      <c r="A14" s="3">
        <v>6</v>
      </c>
      <c r="B14" s="2" t="s">
        <v>12</v>
      </c>
      <c r="C14" s="40">
        <v>0</v>
      </c>
      <c r="D14" s="40">
        <v>0</v>
      </c>
      <c r="E14" s="40">
        <v>0</v>
      </c>
      <c r="F14" s="42">
        <v>0</v>
      </c>
      <c r="G14" s="42">
        <v>0</v>
      </c>
      <c r="H14" s="42">
        <v>0</v>
      </c>
      <c r="I14" s="39">
        <f>SUM(C14:F14)</f>
        <v>0</v>
      </c>
      <c r="J14" s="1" t="s">
        <v>22</v>
      </c>
    </row>
    <row r="15" spans="1:11" ht="25.05" customHeight="1" x14ac:dyDescent="0.3">
      <c r="A15" s="3">
        <v>7</v>
      </c>
      <c r="B15" s="2" t="s">
        <v>13</v>
      </c>
      <c r="C15" s="40">
        <v>0</v>
      </c>
      <c r="D15" s="40">
        <v>0</v>
      </c>
      <c r="E15" s="40">
        <v>0</v>
      </c>
      <c r="F15" s="42">
        <v>0</v>
      </c>
      <c r="G15" s="42">
        <v>0</v>
      </c>
      <c r="H15" s="42">
        <v>0</v>
      </c>
      <c r="I15" s="39">
        <f>SUM(C15:G15)</f>
        <v>0</v>
      </c>
      <c r="J15" s="1" t="s">
        <v>71</v>
      </c>
    </row>
    <row r="16" spans="1:11" ht="25.05" customHeight="1" x14ac:dyDescent="0.3">
      <c r="A16" s="3">
        <v>8</v>
      </c>
      <c r="B16" s="2" t="s">
        <v>66</v>
      </c>
      <c r="C16" s="40">
        <v>0</v>
      </c>
      <c r="D16" s="40">
        <v>0</v>
      </c>
      <c r="E16" s="40">
        <v>0</v>
      </c>
      <c r="F16" s="42">
        <v>0</v>
      </c>
      <c r="G16" s="42">
        <v>0</v>
      </c>
      <c r="H16" s="42">
        <v>0</v>
      </c>
      <c r="I16" s="39">
        <f>SUM(C16:G16)</f>
        <v>0</v>
      </c>
      <c r="J16" s="5" t="s">
        <v>72</v>
      </c>
    </row>
    <row r="17" spans="1:11" ht="25.05" customHeight="1" x14ac:dyDescent="0.3">
      <c r="A17" s="3"/>
      <c r="B17" s="2" t="s">
        <v>4</v>
      </c>
      <c r="C17" s="43">
        <f t="shared" ref="C17:I17" si="0">SUM(C9:C16)</f>
        <v>1165</v>
      </c>
      <c r="D17" s="43">
        <f t="shared" si="0"/>
        <v>1475</v>
      </c>
      <c r="E17" s="43">
        <f t="shared" si="0"/>
        <v>871</v>
      </c>
      <c r="F17" s="43">
        <f t="shared" si="0"/>
        <v>0</v>
      </c>
      <c r="G17" s="43">
        <f t="shared" si="0"/>
        <v>0</v>
      </c>
      <c r="H17" s="43">
        <f t="shared" si="0"/>
        <v>0</v>
      </c>
      <c r="I17" s="41">
        <f t="shared" si="0"/>
        <v>3511</v>
      </c>
      <c r="J17" s="1"/>
    </row>
    <row r="19" spans="1:11" x14ac:dyDescent="0.3">
      <c r="I19" t="s">
        <v>80</v>
      </c>
    </row>
    <row r="20" spans="1:11" x14ac:dyDescent="0.3">
      <c r="C20" s="4"/>
      <c r="D20" s="4"/>
      <c r="E20" s="4"/>
      <c r="I20" t="s">
        <v>15</v>
      </c>
    </row>
    <row r="24" spans="1:11" x14ac:dyDescent="0.3">
      <c r="I24" s="8"/>
    </row>
    <row r="25" spans="1:11" ht="15" customHeight="1" x14ac:dyDescent="0.3">
      <c r="A25" s="72" t="s">
        <v>10</v>
      </c>
      <c r="B25" s="72"/>
      <c r="C25" s="72"/>
      <c r="D25" s="72"/>
      <c r="E25" s="72"/>
      <c r="F25" s="72"/>
      <c r="G25" s="72"/>
      <c r="H25" s="72"/>
      <c r="I25" s="72"/>
      <c r="J25" s="72"/>
      <c r="K25" s="38"/>
    </row>
    <row r="26" spans="1:11" ht="15.6" x14ac:dyDescent="0.3">
      <c r="A26" s="72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38"/>
    </row>
    <row r="27" spans="1:11" ht="15.6" x14ac:dyDescent="0.3">
      <c r="A27" s="72" t="s">
        <v>11</v>
      </c>
      <c r="B27" s="72"/>
      <c r="C27" s="72"/>
      <c r="D27" s="72"/>
      <c r="E27" s="72"/>
      <c r="F27" s="72"/>
      <c r="G27" s="72"/>
      <c r="H27" s="72"/>
      <c r="I27" s="72"/>
      <c r="J27" s="72"/>
      <c r="K27" s="38"/>
    </row>
    <row r="28" spans="1:11" ht="15.6" x14ac:dyDescent="0.3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38"/>
    </row>
    <row r="29" spans="1:11" x14ac:dyDescent="0.3">
      <c r="A29" s="9" t="s">
        <v>79</v>
      </c>
      <c r="B29" s="9" t="s">
        <v>50</v>
      </c>
    </row>
    <row r="30" spans="1:11" ht="25.05" customHeight="1" x14ac:dyDescent="0.3">
      <c r="A30" s="76" t="s">
        <v>1</v>
      </c>
      <c r="B30" s="77" t="s">
        <v>2</v>
      </c>
      <c r="C30" s="78" t="s">
        <v>19</v>
      </c>
      <c r="D30" s="79"/>
      <c r="E30" s="79"/>
      <c r="F30" s="79"/>
      <c r="G30" s="79"/>
      <c r="H30" s="80"/>
      <c r="I30" s="76" t="s">
        <v>4</v>
      </c>
      <c r="J30" s="76" t="s">
        <v>5</v>
      </c>
    </row>
    <row r="31" spans="1:11" ht="25.05" customHeight="1" x14ac:dyDescent="0.3">
      <c r="A31" s="76"/>
      <c r="B31" s="77"/>
      <c r="C31" s="78" t="s">
        <v>20</v>
      </c>
      <c r="D31" s="79"/>
      <c r="E31" s="80"/>
      <c r="F31" s="78" t="s">
        <v>3</v>
      </c>
      <c r="G31" s="79"/>
      <c r="H31" s="80"/>
      <c r="I31" s="76"/>
      <c r="J31" s="76"/>
    </row>
    <row r="32" spans="1:11" ht="25.05" customHeight="1" x14ac:dyDescent="0.3">
      <c r="A32" s="25"/>
      <c r="B32" s="27"/>
      <c r="C32" s="25" t="s">
        <v>16</v>
      </c>
      <c r="D32" s="25" t="s">
        <v>17</v>
      </c>
      <c r="E32" s="25" t="s">
        <v>18</v>
      </c>
      <c r="F32" s="25" t="s">
        <v>16</v>
      </c>
      <c r="G32" s="25" t="s">
        <v>17</v>
      </c>
      <c r="H32" s="25" t="s">
        <v>18</v>
      </c>
      <c r="I32" s="25"/>
      <c r="J32" s="25"/>
    </row>
    <row r="33" spans="1:10" ht="33" customHeight="1" x14ac:dyDescent="0.3">
      <c r="A33" s="3">
        <v>1</v>
      </c>
      <c r="B33" s="2" t="s">
        <v>73</v>
      </c>
      <c r="C33" s="42">
        <f>0</f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39">
        <f>SUM(C33:H33)</f>
        <v>0</v>
      </c>
      <c r="J33" s="5" t="s">
        <v>74</v>
      </c>
    </row>
    <row r="34" spans="1:10" ht="25.05" customHeight="1" x14ac:dyDescent="0.3">
      <c r="A34" s="3">
        <v>2</v>
      </c>
      <c r="B34" s="2" t="s">
        <v>6</v>
      </c>
      <c r="C34" s="40">
        <f>Punagaan!E9</f>
        <v>832</v>
      </c>
      <c r="D34" s="40">
        <f>Punagaan!F9</f>
        <v>1060</v>
      </c>
      <c r="E34" s="40">
        <f>Punagaan!G9</f>
        <v>350</v>
      </c>
      <c r="F34" s="42">
        <v>0</v>
      </c>
      <c r="G34" s="42">
        <v>0</v>
      </c>
      <c r="H34" s="42">
        <v>0</v>
      </c>
      <c r="I34" s="39">
        <f>SUM(C34:F34)</f>
        <v>2242</v>
      </c>
      <c r="J34" s="1" t="s">
        <v>22</v>
      </c>
    </row>
    <row r="35" spans="1:10" ht="25.05" customHeight="1" x14ac:dyDescent="0.3">
      <c r="A35" s="3">
        <v>3</v>
      </c>
      <c r="B35" s="2" t="s">
        <v>7</v>
      </c>
      <c r="C35" s="40">
        <v>0</v>
      </c>
      <c r="D35" s="40">
        <v>0</v>
      </c>
      <c r="E35" s="40">
        <v>0</v>
      </c>
      <c r="F35" s="42">
        <v>0</v>
      </c>
      <c r="G35" s="42">
        <v>0</v>
      </c>
      <c r="H35" s="42">
        <v>0</v>
      </c>
      <c r="I35" s="39">
        <f>SUM(C35:F35)</f>
        <v>0</v>
      </c>
      <c r="J35" s="1" t="s">
        <v>21</v>
      </c>
    </row>
    <row r="36" spans="1:10" ht="25.05" customHeight="1" x14ac:dyDescent="0.3">
      <c r="A36" s="3">
        <v>4</v>
      </c>
      <c r="B36" s="2" t="s">
        <v>8</v>
      </c>
      <c r="C36" s="40">
        <f>'Karang Indah'!E9</f>
        <v>84</v>
      </c>
      <c r="D36" s="40">
        <f>'Karang Indah'!F9</f>
        <v>169</v>
      </c>
      <c r="E36" s="40">
        <f>'Karang Indah'!G9</f>
        <v>22</v>
      </c>
      <c r="F36" s="42">
        <v>0</v>
      </c>
      <c r="G36" s="42">
        <v>0</v>
      </c>
      <c r="H36" s="42">
        <v>0</v>
      </c>
      <c r="I36" s="39">
        <f>SUM(C36:H36)</f>
        <v>275</v>
      </c>
      <c r="J36" s="1" t="s">
        <v>22</v>
      </c>
    </row>
    <row r="37" spans="1:10" ht="25.05" customHeight="1" x14ac:dyDescent="0.3">
      <c r="A37" s="3">
        <v>5</v>
      </c>
      <c r="B37" s="2" t="s">
        <v>9</v>
      </c>
      <c r="C37" s="40">
        <f>Puncak!E9</f>
        <v>5</v>
      </c>
      <c r="D37" s="40">
        <f>Puncak!F9</f>
        <v>10</v>
      </c>
      <c r="E37" s="40">
        <f>Puncak!G9</f>
        <v>2</v>
      </c>
      <c r="F37" s="42">
        <v>0</v>
      </c>
      <c r="G37" s="42">
        <v>0</v>
      </c>
      <c r="H37" s="42">
        <v>0</v>
      </c>
      <c r="I37" s="39">
        <f>SUM(C37:F37)</f>
        <v>17</v>
      </c>
      <c r="J37" s="1" t="s">
        <v>22</v>
      </c>
    </row>
    <row r="38" spans="1:10" ht="25.05" customHeight="1" x14ac:dyDescent="0.3">
      <c r="A38" s="3">
        <v>6</v>
      </c>
      <c r="B38" s="2" t="s">
        <v>12</v>
      </c>
      <c r="C38" s="40">
        <v>0</v>
      </c>
      <c r="D38" s="40">
        <v>0</v>
      </c>
      <c r="E38" s="40">
        <v>0</v>
      </c>
      <c r="F38" s="42">
        <v>0</v>
      </c>
      <c r="G38" s="42">
        <v>0</v>
      </c>
      <c r="H38" s="42">
        <v>0</v>
      </c>
      <c r="I38" s="39">
        <f>SUM(C38:F38)</f>
        <v>0</v>
      </c>
      <c r="J38" s="1" t="s">
        <v>22</v>
      </c>
    </row>
    <row r="39" spans="1:10" ht="25.05" customHeight="1" x14ac:dyDescent="0.3">
      <c r="A39" s="3">
        <v>7</v>
      </c>
      <c r="B39" s="2" t="s">
        <v>13</v>
      </c>
      <c r="C39" s="40">
        <v>0</v>
      </c>
      <c r="D39" s="40">
        <v>0</v>
      </c>
      <c r="E39" s="40">
        <v>0</v>
      </c>
      <c r="F39" s="42">
        <v>0</v>
      </c>
      <c r="G39" s="42">
        <v>0</v>
      </c>
      <c r="H39" s="42">
        <v>0</v>
      </c>
      <c r="I39" s="39">
        <f>SUM(C39:G39)</f>
        <v>0</v>
      </c>
      <c r="J39" s="1" t="s">
        <v>71</v>
      </c>
    </row>
    <row r="40" spans="1:10" ht="25.05" customHeight="1" x14ac:dyDescent="0.3">
      <c r="A40" s="3">
        <v>8</v>
      </c>
      <c r="B40" s="2" t="s">
        <v>66</v>
      </c>
      <c r="C40" s="40">
        <v>0</v>
      </c>
      <c r="D40" s="40">
        <v>0</v>
      </c>
      <c r="E40" s="40">
        <v>0</v>
      </c>
      <c r="F40" s="42">
        <v>0</v>
      </c>
      <c r="G40" s="42">
        <v>0</v>
      </c>
      <c r="H40" s="42">
        <v>0</v>
      </c>
      <c r="I40" s="39">
        <f>SUM(C40:G40)</f>
        <v>0</v>
      </c>
      <c r="J40" s="5" t="s">
        <v>72</v>
      </c>
    </row>
    <row r="41" spans="1:10" ht="25.05" customHeight="1" x14ac:dyDescent="0.3">
      <c r="A41" s="3"/>
      <c r="B41" s="2" t="s">
        <v>4</v>
      </c>
      <c r="C41" s="43">
        <f t="shared" ref="C41:I41" si="1">SUM(C33:C40)</f>
        <v>921</v>
      </c>
      <c r="D41" s="43">
        <f t="shared" si="1"/>
        <v>1239</v>
      </c>
      <c r="E41" s="43">
        <f t="shared" si="1"/>
        <v>374</v>
      </c>
      <c r="F41" s="43">
        <f t="shared" si="1"/>
        <v>0</v>
      </c>
      <c r="G41" s="43">
        <f t="shared" si="1"/>
        <v>0</v>
      </c>
      <c r="H41" s="43">
        <f t="shared" si="1"/>
        <v>0</v>
      </c>
      <c r="I41" s="41">
        <f t="shared" si="1"/>
        <v>2534</v>
      </c>
      <c r="J41" s="1"/>
    </row>
    <row r="43" spans="1:10" x14ac:dyDescent="0.3">
      <c r="I43" t="s">
        <v>81</v>
      </c>
    </row>
    <row r="44" spans="1:10" x14ac:dyDescent="0.3">
      <c r="C44" s="4"/>
      <c r="D44" s="4"/>
      <c r="E44" s="4"/>
      <c r="I44" t="s">
        <v>15</v>
      </c>
    </row>
    <row r="49" spans="1:11" ht="15" customHeight="1" x14ac:dyDescent="0.3">
      <c r="A49" s="72" t="s">
        <v>10</v>
      </c>
      <c r="B49" s="72"/>
      <c r="C49" s="72"/>
      <c r="D49" s="72"/>
      <c r="E49" s="72"/>
      <c r="F49" s="72"/>
      <c r="G49" s="72"/>
      <c r="H49" s="72"/>
      <c r="I49" s="72"/>
      <c r="J49" s="72"/>
      <c r="K49" s="38"/>
    </row>
    <row r="50" spans="1:11" ht="15.6" x14ac:dyDescent="0.3">
      <c r="A50" s="72" t="s">
        <v>0</v>
      </c>
      <c r="B50" s="72"/>
      <c r="C50" s="72"/>
      <c r="D50" s="72"/>
      <c r="E50" s="72"/>
      <c r="F50" s="72"/>
      <c r="G50" s="72"/>
      <c r="H50" s="72"/>
      <c r="I50" s="72"/>
      <c r="J50" s="72"/>
      <c r="K50" s="38"/>
    </row>
    <row r="51" spans="1:11" ht="15.6" x14ac:dyDescent="0.3">
      <c r="A51" s="72" t="s">
        <v>11</v>
      </c>
      <c r="B51" s="72"/>
      <c r="C51" s="72"/>
      <c r="D51" s="72"/>
      <c r="E51" s="72"/>
      <c r="F51" s="72"/>
      <c r="G51" s="72"/>
      <c r="H51" s="72"/>
      <c r="I51" s="72"/>
      <c r="J51" s="72"/>
      <c r="K51" s="38"/>
    </row>
    <row r="52" spans="1:11" ht="15.6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38"/>
    </row>
    <row r="53" spans="1:11" x14ac:dyDescent="0.3">
      <c r="A53" s="9" t="s">
        <v>79</v>
      </c>
      <c r="B53" s="9" t="s">
        <v>51</v>
      </c>
    </row>
    <row r="54" spans="1:11" ht="25.05" customHeight="1" x14ac:dyDescent="0.3">
      <c r="A54" s="76" t="s">
        <v>1</v>
      </c>
      <c r="B54" s="77" t="s">
        <v>2</v>
      </c>
      <c r="C54" s="78" t="s">
        <v>19</v>
      </c>
      <c r="D54" s="79"/>
      <c r="E54" s="79"/>
      <c r="F54" s="79"/>
      <c r="G54" s="79"/>
      <c r="H54" s="80"/>
      <c r="I54" s="76" t="s">
        <v>4</v>
      </c>
      <c r="J54" s="76" t="s">
        <v>5</v>
      </c>
    </row>
    <row r="55" spans="1:11" ht="25.05" customHeight="1" x14ac:dyDescent="0.3">
      <c r="A55" s="76"/>
      <c r="B55" s="77"/>
      <c r="C55" s="78" t="s">
        <v>20</v>
      </c>
      <c r="D55" s="79"/>
      <c r="E55" s="80"/>
      <c r="F55" s="78" t="s">
        <v>3</v>
      </c>
      <c r="G55" s="79"/>
      <c r="H55" s="80"/>
      <c r="I55" s="76"/>
      <c r="J55" s="76"/>
    </row>
    <row r="56" spans="1:11" ht="25.05" customHeight="1" x14ac:dyDescent="0.3">
      <c r="A56" s="25"/>
      <c r="B56" s="27"/>
      <c r="C56" s="25" t="s">
        <v>16</v>
      </c>
      <c r="D56" s="25" t="s">
        <v>17</v>
      </c>
      <c r="E56" s="25" t="s">
        <v>18</v>
      </c>
      <c r="F56" s="25" t="s">
        <v>16</v>
      </c>
      <c r="G56" s="25" t="s">
        <v>17</v>
      </c>
      <c r="H56" s="25" t="s">
        <v>18</v>
      </c>
      <c r="I56" s="25"/>
      <c r="J56" s="25"/>
    </row>
    <row r="57" spans="1:11" ht="33" customHeight="1" x14ac:dyDescent="0.3">
      <c r="A57" s="3">
        <v>1</v>
      </c>
      <c r="B57" s="2" t="s">
        <v>73</v>
      </c>
      <c r="C57" s="42">
        <f>0</f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39">
        <f>SUM(C57:H57)</f>
        <v>0</v>
      </c>
      <c r="J57" s="5" t="s">
        <v>74</v>
      </c>
    </row>
    <row r="58" spans="1:11" ht="25.05" customHeight="1" x14ac:dyDescent="0.3">
      <c r="A58" s="3">
        <v>2</v>
      </c>
      <c r="B58" s="2" t="s">
        <v>6</v>
      </c>
      <c r="C58" s="40">
        <f>Punagaan!E10</f>
        <v>1209</v>
      </c>
      <c r="D58" s="40">
        <f>Punagaan!F10</f>
        <v>820</v>
      </c>
      <c r="E58" s="40">
        <f>Punagaan!G10</f>
        <v>460</v>
      </c>
      <c r="F58" s="42">
        <v>0</v>
      </c>
      <c r="G58" s="42">
        <v>0</v>
      </c>
      <c r="H58" s="42">
        <v>0</v>
      </c>
      <c r="I58" s="39">
        <f>SUM(C58:F58)</f>
        <v>2489</v>
      </c>
      <c r="J58" s="1" t="s">
        <v>22</v>
      </c>
    </row>
    <row r="59" spans="1:11" ht="25.05" customHeight="1" x14ac:dyDescent="0.3">
      <c r="A59" s="3">
        <v>3</v>
      </c>
      <c r="B59" s="2" t="s">
        <v>7</v>
      </c>
      <c r="C59" s="40">
        <v>0</v>
      </c>
      <c r="D59" s="40">
        <v>0</v>
      </c>
      <c r="E59" s="40">
        <v>0</v>
      </c>
      <c r="F59" s="42">
        <v>0</v>
      </c>
      <c r="G59" s="42">
        <v>0</v>
      </c>
      <c r="H59" s="42">
        <v>0</v>
      </c>
      <c r="I59" s="39">
        <f>SUM(C59:F59)</f>
        <v>0</v>
      </c>
      <c r="J59" s="1" t="s">
        <v>21</v>
      </c>
    </row>
    <row r="60" spans="1:11" ht="25.05" customHeight="1" x14ac:dyDescent="0.3">
      <c r="A60" s="3">
        <v>4</v>
      </c>
      <c r="B60" s="2" t="s">
        <v>8</v>
      </c>
      <c r="C60" s="40">
        <f>'Karang Indah'!E10</f>
        <v>183</v>
      </c>
      <c r="D60" s="40">
        <f>'Karang Indah'!F10</f>
        <v>313</v>
      </c>
      <c r="E60" s="40">
        <f>'Karang Indah'!G10</f>
        <v>53</v>
      </c>
      <c r="F60" s="42">
        <v>0</v>
      </c>
      <c r="G60" s="42">
        <v>0</v>
      </c>
      <c r="H60" s="42">
        <v>0</v>
      </c>
      <c r="I60" s="39">
        <f>SUM(C60:H60)</f>
        <v>549</v>
      </c>
      <c r="J60" s="1" t="s">
        <v>22</v>
      </c>
    </row>
    <row r="61" spans="1:11" ht="25.05" customHeight="1" x14ac:dyDescent="0.3">
      <c r="A61" s="3">
        <v>5</v>
      </c>
      <c r="B61" s="2" t="s">
        <v>9</v>
      </c>
      <c r="C61" s="40">
        <f>Puncak!E10</f>
        <v>20</v>
      </c>
      <c r="D61" s="40">
        <f>Puncak!F10</f>
        <v>45</v>
      </c>
      <c r="E61" s="40">
        <f>Puncak!G10</f>
        <v>10</v>
      </c>
      <c r="F61" s="42">
        <v>0</v>
      </c>
      <c r="G61" s="42">
        <v>0</v>
      </c>
      <c r="H61" s="42">
        <v>0</v>
      </c>
      <c r="I61" s="39">
        <f>SUM(C61:F61)</f>
        <v>75</v>
      </c>
      <c r="J61" s="1" t="s">
        <v>22</v>
      </c>
    </row>
    <row r="62" spans="1:11" ht="25.05" customHeight="1" x14ac:dyDescent="0.3">
      <c r="A62" s="3">
        <v>6</v>
      </c>
      <c r="B62" s="2" t="s">
        <v>12</v>
      </c>
      <c r="C62" s="40">
        <v>0</v>
      </c>
      <c r="D62" s="40">
        <v>0</v>
      </c>
      <c r="E62" s="40">
        <v>0</v>
      </c>
      <c r="F62" s="42">
        <v>0</v>
      </c>
      <c r="G62" s="42">
        <v>0</v>
      </c>
      <c r="H62" s="42">
        <v>0</v>
      </c>
      <c r="I62" s="39">
        <f>SUM(C62:F62)</f>
        <v>0</v>
      </c>
      <c r="J62" s="1" t="s">
        <v>22</v>
      </c>
    </row>
    <row r="63" spans="1:11" ht="25.05" customHeight="1" x14ac:dyDescent="0.3">
      <c r="A63" s="3">
        <v>7</v>
      </c>
      <c r="B63" s="2" t="s">
        <v>13</v>
      </c>
      <c r="C63" s="40">
        <v>0</v>
      </c>
      <c r="D63" s="40">
        <v>0</v>
      </c>
      <c r="E63" s="40">
        <v>0</v>
      </c>
      <c r="F63" s="42">
        <v>0</v>
      </c>
      <c r="G63" s="42">
        <v>0</v>
      </c>
      <c r="H63" s="42">
        <v>0</v>
      </c>
      <c r="I63" s="39">
        <f>SUM(C63:G63)</f>
        <v>0</v>
      </c>
      <c r="J63" s="1" t="s">
        <v>71</v>
      </c>
    </row>
    <row r="64" spans="1:11" ht="25.05" customHeight="1" x14ac:dyDescent="0.3">
      <c r="A64" s="3">
        <v>8</v>
      </c>
      <c r="B64" s="2" t="s">
        <v>66</v>
      </c>
      <c r="C64" s="40">
        <v>0</v>
      </c>
      <c r="D64" s="40">
        <v>0</v>
      </c>
      <c r="E64" s="40">
        <v>0</v>
      </c>
      <c r="F64" s="42">
        <v>0</v>
      </c>
      <c r="G64" s="42">
        <v>0</v>
      </c>
      <c r="H64" s="42">
        <v>0</v>
      </c>
      <c r="I64" s="39">
        <f>SUM(C64:G64)</f>
        <v>0</v>
      </c>
      <c r="J64" s="5" t="s">
        <v>72</v>
      </c>
    </row>
    <row r="65" spans="1:11" ht="25.05" customHeight="1" x14ac:dyDescent="0.3">
      <c r="A65" s="3"/>
      <c r="B65" s="2" t="s">
        <v>4</v>
      </c>
      <c r="C65" s="43">
        <f t="shared" ref="C65:I65" si="2">SUM(C57:C64)</f>
        <v>1412</v>
      </c>
      <c r="D65" s="43">
        <f t="shared" si="2"/>
        <v>1178</v>
      </c>
      <c r="E65" s="43">
        <f t="shared" si="2"/>
        <v>523</v>
      </c>
      <c r="F65" s="43">
        <f t="shared" si="2"/>
        <v>0</v>
      </c>
      <c r="G65" s="43">
        <f t="shared" si="2"/>
        <v>0</v>
      </c>
      <c r="H65" s="43">
        <f t="shared" si="2"/>
        <v>0</v>
      </c>
      <c r="I65" s="41">
        <f t="shared" si="2"/>
        <v>3113</v>
      </c>
      <c r="J65" s="1"/>
    </row>
    <row r="67" spans="1:11" x14ac:dyDescent="0.3">
      <c r="I67" t="s">
        <v>82</v>
      </c>
    </row>
    <row r="68" spans="1:11" x14ac:dyDescent="0.3">
      <c r="C68" s="4"/>
      <c r="D68" s="4"/>
      <c r="E68" s="4"/>
      <c r="I68" t="s">
        <v>15</v>
      </c>
    </row>
    <row r="73" spans="1:11" ht="15" customHeight="1" x14ac:dyDescent="0.3">
      <c r="A73" s="72" t="s">
        <v>10</v>
      </c>
      <c r="B73" s="72"/>
      <c r="C73" s="72"/>
      <c r="D73" s="72"/>
      <c r="E73" s="72"/>
      <c r="F73" s="72"/>
      <c r="G73" s="72"/>
      <c r="H73" s="72"/>
      <c r="I73" s="72"/>
      <c r="J73" s="72"/>
      <c r="K73" s="38"/>
    </row>
    <row r="74" spans="1:11" ht="15.6" x14ac:dyDescent="0.3">
      <c r="A74" s="72" t="s">
        <v>0</v>
      </c>
      <c r="B74" s="72"/>
      <c r="C74" s="72"/>
      <c r="D74" s="72"/>
      <c r="E74" s="72"/>
      <c r="F74" s="72"/>
      <c r="G74" s="72"/>
      <c r="H74" s="72"/>
      <c r="I74" s="72"/>
      <c r="J74" s="72"/>
      <c r="K74" s="38"/>
    </row>
    <row r="75" spans="1:11" ht="15.6" x14ac:dyDescent="0.3">
      <c r="A75" s="72" t="s">
        <v>11</v>
      </c>
      <c r="B75" s="72"/>
      <c r="C75" s="72"/>
      <c r="D75" s="72"/>
      <c r="E75" s="72"/>
      <c r="F75" s="72"/>
      <c r="G75" s="72"/>
      <c r="H75" s="72"/>
      <c r="I75" s="72"/>
      <c r="J75" s="72"/>
      <c r="K75" s="38"/>
    </row>
    <row r="76" spans="1:11" ht="15.6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38"/>
    </row>
    <row r="77" spans="1:11" x14ac:dyDescent="0.3">
      <c r="A77" s="9" t="s">
        <v>79</v>
      </c>
      <c r="B77" s="9" t="s">
        <v>52</v>
      </c>
    </row>
    <row r="78" spans="1:11" ht="25.05" customHeight="1" x14ac:dyDescent="0.3">
      <c r="A78" s="76" t="s">
        <v>1</v>
      </c>
      <c r="B78" s="77" t="s">
        <v>2</v>
      </c>
      <c r="C78" s="78" t="s">
        <v>19</v>
      </c>
      <c r="D78" s="79"/>
      <c r="E78" s="79"/>
      <c r="F78" s="79"/>
      <c r="G78" s="79"/>
      <c r="H78" s="80"/>
      <c r="I78" s="76" t="s">
        <v>4</v>
      </c>
      <c r="J78" s="76" t="s">
        <v>5</v>
      </c>
    </row>
    <row r="79" spans="1:11" ht="25.05" customHeight="1" x14ac:dyDescent="0.3">
      <c r="A79" s="76"/>
      <c r="B79" s="77"/>
      <c r="C79" s="78" t="s">
        <v>20</v>
      </c>
      <c r="D79" s="79"/>
      <c r="E79" s="80"/>
      <c r="F79" s="78" t="s">
        <v>3</v>
      </c>
      <c r="G79" s="79"/>
      <c r="H79" s="80"/>
      <c r="I79" s="76"/>
      <c r="J79" s="76"/>
    </row>
    <row r="80" spans="1:11" ht="25.05" customHeight="1" x14ac:dyDescent="0.3">
      <c r="A80" s="25"/>
      <c r="B80" s="27"/>
      <c r="C80" s="25" t="s">
        <v>16</v>
      </c>
      <c r="D80" s="25" t="s">
        <v>17</v>
      </c>
      <c r="E80" s="25" t="s">
        <v>18</v>
      </c>
      <c r="F80" s="25" t="s">
        <v>16</v>
      </c>
      <c r="G80" s="25" t="s">
        <v>17</v>
      </c>
      <c r="H80" s="25" t="s">
        <v>18</v>
      </c>
      <c r="I80" s="25"/>
      <c r="J80" s="25"/>
    </row>
    <row r="81" spans="1:10" ht="33" customHeight="1" x14ac:dyDescent="0.3">
      <c r="A81" s="3">
        <v>1</v>
      </c>
      <c r="B81" s="2" t="s">
        <v>73</v>
      </c>
      <c r="C81" s="42">
        <f>0</f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39">
        <f>SUM(C81:H81)</f>
        <v>0</v>
      </c>
      <c r="J81" s="5" t="s">
        <v>74</v>
      </c>
    </row>
    <row r="82" spans="1:10" ht="25.05" customHeight="1" x14ac:dyDescent="0.3">
      <c r="A82" s="3">
        <v>2</v>
      </c>
      <c r="B82" s="2" t="s">
        <v>6</v>
      </c>
      <c r="C82" s="40">
        <f>Punagaan!E11</f>
        <v>85</v>
      </c>
      <c r="D82" s="40">
        <f>Punagaan!F11</f>
        <v>60</v>
      </c>
      <c r="E82" s="40">
        <f>Punagaan!G11</f>
        <v>25</v>
      </c>
      <c r="F82" s="42">
        <v>0</v>
      </c>
      <c r="G82" s="42">
        <v>0</v>
      </c>
      <c r="H82" s="42">
        <v>0</v>
      </c>
      <c r="I82" s="39">
        <f>SUM(C82:F82)</f>
        <v>170</v>
      </c>
      <c r="J82" s="1" t="s">
        <v>22</v>
      </c>
    </row>
    <row r="83" spans="1:10" ht="25.05" customHeight="1" x14ac:dyDescent="0.3">
      <c r="A83" s="3">
        <v>3</v>
      </c>
      <c r="B83" s="2" t="s">
        <v>7</v>
      </c>
      <c r="C83" s="40">
        <v>0</v>
      </c>
      <c r="D83" s="40">
        <v>0</v>
      </c>
      <c r="E83" s="40">
        <v>0</v>
      </c>
      <c r="F83" s="42">
        <v>0</v>
      </c>
      <c r="G83" s="42">
        <v>0</v>
      </c>
      <c r="H83" s="42">
        <v>0</v>
      </c>
      <c r="I83" s="39">
        <f>SUM(C83:F83)</f>
        <v>0</v>
      </c>
      <c r="J83" s="1" t="s">
        <v>21</v>
      </c>
    </row>
    <row r="84" spans="1:10" ht="25.05" customHeight="1" x14ac:dyDescent="0.3">
      <c r="A84" s="3">
        <v>4</v>
      </c>
      <c r="B84" s="2" t="s">
        <v>8</v>
      </c>
      <c r="C84" s="40">
        <f>'Karang Indah'!E11</f>
        <v>51</v>
      </c>
      <c r="D84" s="40">
        <f>'Karang Indah'!F11</f>
        <v>77</v>
      </c>
      <c r="E84" s="40">
        <f>'Karang Indah'!G11</f>
        <v>11</v>
      </c>
      <c r="F84" s="42">
        <v>0</v>
      </c>
      <c r="G84" s="42">
        <v>0</v>
      </c>
      <c r="H84" s="42">
        <v>0</v>
      </c>
      <c r="I84" s="39">
        <f>SUM(C84:H84)</f>
        <v>139</v>
      </c>
      <c r="J84" s="1" t="s">
        <v>22</v>
      </c>
    </row>
    <row r="85" spans="1:10" ht="25.05" customHeight="1" x14ac:dyDescent="0.3">
      <c r="A85" s="3">
        <v>5</v>
      </c>
      <c r="B85" s="2" t="s">
        <v>9</v>
      </c>
      <c r="C85" s="40">
        <f>Puncak!E11</f>
        <v>2</v>
      </c>
      <c r="D85" s="40">
        <f>Puncak!F11</f>
        <v>0</v>
      </c>
      <c r="E85" s="40">
        <f>Puncak!G11</f>
        <v>0</v>
      </c>
      <c r="F85" s="42">
        <v>0</v>
      </c>
      <c r="G85" s="42">
        <v>0</v>
      </c>
      <c r="H85" s="42">
        <v>0</v>
      </c>
      <c r="I85" s="39">
        <f>SUM(C85:F85)</f>
        <v>2</v>
      </c>
      <c r="J85" s="1" t="s">
        <v>22</v>
      </c>
    </row>
    <row r="86" spans="1:10" ht="25.05" customHeight="1" x14ac:dyDescent="0.3">
      <c r="A86" s="3">
        <v>6</v>
      </c>
      <c r="B86" s="2" t="s">
        <v>12</v>
      </c>
      <c r="C86" s="40">
        <v>0</v>
      </c>
      <c r="D86" s="40">
        <v>0</v>
      </c>
      <c r="E86" s="40">
        <v>0</v>
      </c>
      <c r="F86" s="42">
        <v>0</v>
      </c>
      <c r="G86" s="42">
        <v>0</v>
      </c>
      <c r="H86" s="42">
        <v>0</v>
      </c>
      <c r="I86" s="39">
        <f>SUM(C86:F86)</f>
        <v>0</v>
      </c>
      <c r="J86" s="1" t="s">
        <v>22</v>
      </c>
    </row>
    <row r="87" spans="1:10" ht="25.05" customHeight="1" x14ac:dyDescent="0.3">
      <c r="A87" s="3">
        <v>7</v>
      </c>
      <c r="B87" s="2" t="s">
        <v>13</v>
      </c>
      <c r="C87" s="40">
        <v>0</v>
      </c>
      <c r="D87" s="40">
        <v>0</v>
      </c>
      <c r="E87" s="40">
        <v>0</v>
      </c>
      <c r="F87" s="42">
        <v>0</v>
      </c>
      <c r="G87" s="42">
        <v>0</v>
      </c>
      <c r="H87" s="42">
        <v>0</v>
      </c>
      <c r="I87" s="39">
        <f>SUM(C87:G87)</f>
        <v>0</v>
      </c>
      <c r="J87" s="1" t="s">
        <v>71</v>
      </c>
    </row>
    <row r="88" spans="1:10" ht="25.05" customHeight="1" x14ac:dyDescent="0.3">
      <c r="A88" s="3">
        <v>8</v>
      </c>
      <c r="B88" s="2" t="s">
        <v>66</v>
      </c>
      <c r="C88" s="40">
        <v>0</v>
      </c>
      <c r="D88" s="40">
        <v>0</v>
      </c>
      <c r="E88" s="40">
        <v>0</v>
      </c>
      <c r="F88" s="42">
        <v>0</v>
      </c>
      <c r="G88" s="42">
        <v>0</v>
      </c>
      <c r="H88" s="42">
        <v>0</v>
      </c>
      <c r="I88" s="39">
        <f>SUM(C88:G88)</f>
        <v>0</v>
      </c>
      <c r="J88" s="5" t="s">
        <v>72</v>
      </c>
    </row>
    <row r="89" spans="1:10" ht="25.05" customHeight="1" x14ac:dyDescent="0.3">
      <c r="A89" s="3"/>
      <c r="B89" s="2" t="s">
        <v>4</v>
      </c>
      <c r="C89" s="43">
        <f t="shared" ref="C89:I89" si="3">SUM(C81:C88)</f>
        <v>138</v>
      </c>
      <c r="D89" s="43">
        <f t="shared" si="3"/>
        <v>137</v>
      </c>
      <c r="E89" s="43">
        <f t="shared" si="3"/>
        <v>36</v>
      </c>
      <c r="F89" s="43">
        <f t="shared" si="3"/>
        <v>0</v>
      </c>
      <c r="G89" s="43">
        <f t="shared" si="3"/>
        <v>0</v>
      </c>
      <c r="H89" s="43">
        <f t="shared" si="3"/>
        <v>0</v>
      </c>
      <c r="I89" s="41">
        <f t="shared" si="3"/>
        <v>311</v>
      </c>
      <c r="J89" s="1"/>
    </row>
    <row r="91" spans="1:10" x14ac:dyDescent="0.3">
      <c r="I91" t="s">
        <v>83</v>
      </c>
    </row>
    <row r="92" spans="1:10" x14ac:dyDescent="0.3">
      <c r="C92" s="4"/>
      <c r="D92" s="4"/>
      <c r="E92" s="4"/>
      <c r="I92" t="s">
        <v>15</v>
      </c>
    </row>
    <row r="97" spans="1:11" ht="15" customHeight="1" x14ac:dyDescent="0.3">
      <c r="A97" s="72" t="s">
        <v>10</v>
      </c>
      <c r="B97" s="72"/>
      <c r="C97" s="72"/>
      <c r="D97" s="72"/>
      <c r="E97" s="72"/>
      <c r="F97" s="72"/>
      <c r="G97" s="72"/>
      <c r="H97" s="72"/>
      <c r="I97" s="72"/>
      <c r="J97" s="72"/>
      <c r="K97" s="38"/>
    </row>
    <row r="98" spans="1:11" ht="15.6" x14ac:dyDescent="0.3">
      <c r="A98" s="72" t="s">
        <v>0</v>
      </c>
      <c r="B98" s="72"/>
      <c r="C98" s="72"/>
      <c r="D98" s="72"/>
      <c r="E98" s="72"/>
      <c r="F98" s="72"/>
      <c r="G98" s="72"/>
      <c r="H98" s="72"/>
      <c r="I98" s="72"/>
      <c r="J98" s="72"/>
      <c r="K98" s="38"/>
    </row>
    <row r="99" spans="1:11" ht="15.6" x14ac:dyDescent="0.3">
      <c r="A99" s="72" t="s">
        <v>11</v>
      </c>
      <c r="B99" s="72"/>
      <c r="C99" s="72"/>
      <c r="D99" s="72"/>
      <c r="E99" s="72"/>
      <c r="F99" s="72"/>
      <c r="G99" s="72"/>
      <c r="H99" s="72"/>
      <c r="I99" s="72"/>
      <c r="J99" s="72"/>
      <c r="K99" s="38"/>
    </row>
    <row r="100" spans="1:11" ht="15.6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38"/>
    </row>
    <row r="101" spans="1:11" x14ac:dyDescent="0.3">
      <c r="A101" s="9" t="s">
        <v>79</v>
      </c>
      <c r="B101" s="9" t="s">
        <v>53</v>
      </c>
    </row>
    <row r="102" spans="1:11" ht="25.05" customHeight="1" x14ac:dyDescent="0.3">
      <c r="A102" s="76" t="s">
        <v>1</v>
      </c>
      <c r="B102" s="77" t="s">
        <v>2</v>
      </c>
      <c r="C102" s="78" t="s">
        <v>19</v>
      </c>
      <c r="D102" s="79"/>
      <c r="E102" s="79"/>
      <c r="F102" s="79"/>
      <c r="G102" s="79"/>
      <c r="H102" s="80"/>
      <c r="I102" s="76" t="s">
        <v>4</v>
      </c>
      <c r="J102" s="76" t="s">
        <v>5</v>
      </c>
    </row>
    <row r="103" spans="1:11" ht="25.05" customHeight="1" x14ac:dyDescent="0.3">
      <c r="A103" s="76"/>
      <c r="B103" s="77"/>
      <c r="C103" s="78" t="s">
        <v>20</v>
      </c>
      <c r="D103" s="79"/>
      <c r="E103" s="80"/>
      <c r="F103" s="78" t="s">
        <v>3</v>
      </c>
      <c r="G103" s="79"/>
      <c r="H103" s="80"/>
      <c r="I103" s="76"/>
      <c r="J103" s="76"/>
    </row>
    <row r="104" spans="1:11" ht="25.05" customHeight="1" x14ac:dyDescent="0.3">
      <c r="A104" s="25"/>
      <c r="B104" s="27"/>
      <c r="C104" s="25" t="s">
        <v>16</v>
      </c>
      <c r="D104" s="25" t="s">
        <v>17</v>
      </c>
      <c r="E104" s="25" t="s">
        <v>18</v>
      </c>
      <c r="F104" s="25" t="s">
        <v>16</v>
      </c>
      <c r="G104" s="25" t="s">
        <v>17</v>
      </c>
      <c r="H104" s="25" t="s">
        <v>18</v>
      </c>
      <c r="I104" s="25"/>
      <c r="J104" s="25"/>
    </row>
    <row r="105" spans="1:11" ht="33" customHeight="1" x14ac:dyDescent="0.3">
      <c r="A105" s="3">
        <v>1</v>
      </c>
      <c r="B105" s="2" t="s">
        <v>73</v>
      </c>
      <c r="C105" s="42">
        <f>0</f>
        <v>0</v>
      </c>
      <c r="D105" s="42">
        <v>0</v>
      </c>
      <c r="E105" s="42">
        <v>0</v>
      </c>
      <c r="F105" s="42">
        <v>0</v>
      </c>
      <c r="G105" s="42">
        <v>0</v>
      </c>
      <c r="H105" s="42">
        <v>0</v>
      </c>
      <c r="I105" s="39">
        <f>SUM(C105:H105)</f>
        <v>0</v>
      </c>
      <c r="J105" s="5" t="s">
        <v>74</v>
      </c>
    </row>
    <row r="106" spans="1:11" ht="25.05" customHeight="1" x14ac:dyDescent="0.3">
      <c r="A106" s="3">
        <v>2</v>
      </c>
      <c r="B106" s="2" t="s">
        <v>6</v>
      </c>
      <c r="C106" s="40">
        <f>Punagaan!E12</f>
        <v>1570</v>
      </c>
      <c r="D106" s="40">
        <f>Punagaan!F12</f>
        <v>1200</v>
      </c>
      <c r="E106" s="40">
        <f>Punagaan!G12</f>
        <v>762</v>
      </c>
      <c r="F106" s="42">
        <v>0</v>
      </c>
      <c r="G106" s="42">
        <v>0</v>
      </c>
      <c r="H106" s="42">
        <v>0</v>
      </c>
      <c r="I106" s="39">
        <f>SUM(C106:F106)</f>
        <v>3532</v>
      </c>
      <c r="J106" s="1" t="s">
        <v>22</v>
      </c>
    </row>
    <row r="107" spans="1:11" ht="25.05" customHeight="1" x14ac:dyDescent="0.3">
      <c r="A107" s="3">
        <v>3</v>
      </c>
      <c r="B107" s="2" t="s">
        <v>7</v>
      </c>
      <c r="C107" s="40">
        <v>0</v>
      </c>
      <c r="D107" s="40">
        <v>0</v>
      </c>
      <c r="E107" s="40">
        <v>0</v>
      </c>
      <c r="F107" s="42">
        <v>0</v>
      </c>
      <c r="G107" s="42">
        <v>0</v>
      </c>
      <c r="H107" s="42">
        <v>0</v>
      </c>
      <c r="I107" s="39">
        <f>SUM(C107:F107)</f>
        <v>0</v>
      </c>
      <c r="J107" s="1" t="s">
        <v>21</v>
      </c>
    </row>
    <row r="108" spans="1:11" ht="25.05" customHeight="1" x14ac:dyDescent="0.3">
      <c r="A108" s="3">
        <v>4</v>
      </c>
      <c r="B108" s="2" t="s">
        <v>8</v>
      </c>
      <c r="C108" s="40">
        <f>'Karang Indah'!E12</f>
        <v>369</v>
      </c>
      <c r="D108" s="40">
        <f>'Karang Indah'!F12</f>
        <v>644</v>
      </c>
      <c r="E108" s="40">
        <f>'Karang Indah'!G12</f>
        <v>119</v>
      </c>
      <c r="F108" s="42">
        <v>0</v>
      </c>
      <c r="G108" s="42">
        <v>0</v>
      </c>
      <c r="H108" s="42">
        <v>0</v>
      </c>
      <c r="I108" s="39">
        <f>SUM(C108:H108)</f>
        <v>1132</v>
      </c>
      <c r="J108" s="1" t="s">
        <v>22</v>
      </c>
    </row>
    <row r="109" spans="1:11" ht="25.05" customHeight="1" x14ac:dyDescent="0.3">
      <c r="A109" s="3">
        <v>5</v>
      </c>
      <c r="B109" s="2" t="s">
        <v>9</v>
      </c>
      <c r="C109" s="40">
        <f>Puncak!E12</f>
        <v>35</v>
      </c>
      <c r="D109" s="40">
        <f>Puncak!F12</f>
        <v>65</v>
      </c>
      <c r="E109" s="40">
        <f>Puncak!G12</f>
        <v>5</v>
      </c>
      <c r="F109" s="42">
        <v>0</v>
      </c>
      <c r="G109" s="42">
        <v>0</v>
      </c>
      <c r="H109" s="42">
        <v>0</v>
      </c>
      <c r="I109" s="39">
        <f>SUM(C109:F109)</f>
        <v>105</v>
      </c>
      <c r="J109" s="1" t="s">
        <v>22</v>
      </c>
    </row>
    <row r="110" spans="1:11" ht="25.05" customHeight="1" x14ac:dyDescent="0.3">
      <c r="A110" s="3">
        <v>6</v>
      </c>
      <c r="B110" s="2" t="s">
        <v>12</v>
      </c>
      <c r="C110" s="40">
        <v>0</v>
      </c>
      <c r="D110" s="40">
        <v>0</v>
      </c>
      <c r="E110" s="40">
        <v>0</v>
      </c>
      <c r="F110" s="42">
        <v>0</v>
      </c>
      <c r="G110" s="42">
        <v>0</v>
      </c>
      <c r="H110" s="42">
        <v>0</v>
      </c>
      <c r="I110" s="39">
        <f>SUM(C110:F110)</f>
        <v>0</v>
      </c>
      <c r="J110" s="1" t="s">
        <v>22</v>
      </c>
    </row>
    <row r="111" spans="1:11" ht="25.05" customHeight="1" x14ac:dyDescent="0.3">
      <c r="A111" s="3">
        <v>7</v>
      </c>
      <c r="B111" s="2" t="s">
        <v>13</v>
      </c>
      <c r="C111" s="40">
        <v>0</v>
      </c>
      <c r="D111" s="40">
        <v>0</v>
      </c>
      <c r="E111" s="40">
        <v>0</v>
      </c>
      <c r="F111" s="42">
        <v>0</v>
      </c>
      <c r="G111" s="42">
        <v>0</v>
      </c>
      <c r="H111" s="42">
        <v>0</v>
      </c>
      <c r="I111" s="39">
        <f>SUM(C111:G111)</f>
        <v>0</v>
      </c>
      <c r="J111" s="1" t="s">
        <v>71</v>
      </c>
    </row>
    <row r="112" spans="1:11" ht="25.05" customHeight="1" x14ac:dyDescent="0.3">
      <c r="A112" s="3">
        <v>8</v>
      </c>
      <c r="B112" s="2" t="s">
        <v>66</v>
      </c>
      <c r="C112" s="40">
        <v>0</v>
      </c>
      <c r="D112" s="40">
        <v>0</v>
      </c>
      <c r="E112" s="40">
        <v>0</v>
      </c>
      <c r="F112" s="42">
        <v>0</v>
      </c>
      <c r="G112" s="42">
        <v>0</v>
      </c>
      <c r="H112" s="42">
        <v>0</v>
      </c>
      <c r="I112" s="39">
        <f>SUM(C112:G112)</f>
        <v>0</v>
      </c>
      <c r="J112" s="5" t="s">
        <v>72</v>
      </c>
    </row>
    <row r="113" spans="1:11" ht="25.05" customHeight="1" x14ac:dyDescent="0.3">
      <c r="A113" s="3"/>
      <c r="B113" s="2" t="s">
        <v>4</v>
      </c>
      <c r="C113" s="43">
        <f t="shared" ref="C113:I113" si="4">SUM(C105:C112)</f>
        <v>1974</v>
      </c>
      <c r="D113" s="43">
        <f t="shared" si="4"/>
        <v>1909</v>
      </c>
      <c r="E113" s="43">
        <f t="shared" si="4"/>
        <v>886</v>
      </c>
      <c r="F113" s="43">
        <f t="shared" si="4"/>
        <v>0</v>
      </c>
      <c r="G113" s="43">
        <f t="shared" si="4"/>
        <v>0</v>
      </c>
      <c r="H113" s="43">
        <f t="shared" si="4"/>
        <v>0</v>
      </c>
      <c r="I113" s="41">
        <f t="shared" si="4"/>
        <v>4769</v>
      </c>
      <c r="J113" s="1"/>
    </row>
    <row r="115" spans="1:11" x14ac:dyDescent="0.3">
      <c r="I115" t="s">
        <v>84</v>
      </c>
    </row>
    <row r="116" spans="1:11" x14ac:dyDescent="0.3">
      <c r="C116" s="4"/>
      <c r="D116" s="4"/>
      <c r="E116" s="4"/>
      <c r="I116" t="s">
        <v>15</v>
      </c>
    </row>
    <row r="121" spans="1:11" ht="15" customHeight="1" x14ac:dyDescent="0.3">
      <c r="A121" s="72" t="s">
        <v>10</v>
      </c>
      <c r="B121" s="72"/>
      <c r="C121" s="72"/>
      <c r="D121" s="72"/>
      <c r="E121" s="72"/>
      <c r="F121" s="72"/>
      <c r="G121" s="72"/>
      <c r="H121" s="72"/>
      <c r="I121" s="72"/>
      <c r="J121" s="72"/>
      <c r="K121" s="38"/>
    </row>
    <row r="122" spans="1:11" ht="15.6" x14ac:dyDescent="0.3">
      <c r="A122" s="72" t="s">
        <v>0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38"/>
    </row>
    <row r="123" spans="1:11" ht="15.6" x14ac:dyDescent="0.3">
      <c r="A123" s="72" t="s">
        <v>11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38"/>
    </row>
    <row r="124" spans="1:11" ht="15.6" x14ac:dyDescent="0.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38"/>
    </row>
    <row r="125" spans="1:11" x14ac:dyDescent="0.3">
      <c r="A125" s="9" t="s">
        <v>79</v>
      </c>
      <c r="B125" s="9" t="s">
        <v>54</v>
      </c>
    </row>
    <row r="126" spans="1:11" ht="25.05" customHeight="1" x14ac:dyDescent="0.3">
      <c r="A126" s="76" t="s">
        <v>1</v>
      </c>
      <c r="B126" s="77" t="s">
        <v>2</v>
      </c>
      <c r="C126" s="78" t="s">
        <v>19</v>
      </c>
      <c r="D126" s="79"/>
      <c r="E126" s="79"/>
      <c r="F126" s="79"/>
      <c r="G126" s="79"/>
      <c r="H126" s="80"/>
      <c r="I126" s="76" t="s">
        <v>4</v>
      </c>
      <c r="J126" s="76" t="s">
        <v>5</v>
      </c>
    </row>
    <row r="127" spans="1:11" ht="25.05" customHeight="1" x14ac:dyDescent="0.3">
      <c r="A127" s="76"/>
      <c r="B127" s="77"/>
      <c r="C127" s="78" t="s">
        <v>20</v>
      </c>
      <c r="D127" s="79"/>
      <c r="E127" s="80"/>
      <c r="F127" s="78" t="s">
        <v>3</v>
      </c>
      <c r="G127" s="79"/>
      <c r="H127" s="80"/>
      <c r="I127" s="76"/>
      <c r="J127" s="76"/>
    </row>
    <row r="128" spans="1:11" ht="25.05" customHeight="1" x14ac:dyDescent="0.3">
      <c r="A128" s="25"/>
      <c r="B128" s="27"/>
      <c r="C128" s="25" t="s">
        <v>16</v>
      </c>
      <c r="D128" s="25" t="s">
        <v>17</v>
      </c>
      <c r="E128" s="25" t="s">
        <v>18</v>
      </c>
      <c r="F128" s="25" t="s">
        <v>16</v>
      </c>
      <c r="G128" s="25" t="s">
        <v>17</v>
      </c>
      <c r="H128" s="25" t="s">
        <v>18</v>
      </c>
      <c r="I128" s="25"/>
      <c r="J128" s="25"/>
    </row>
    <row r="129" spans="1:10" ht="33" customHeight="1" x14ac:dyDescent="0.3">
      <c r="A129" s="3">
        <v>1</v>
      </c>
      <c r="B129" s="2" t="s">
        <v>73</v>
      </c>
      <c r="C129" s="42">
        <f>0</f>
        <v>0</v>
      </c>
      <c r="D129" s="42">
        <v>0</v>
      </c>
      <c r="E129" s="42">
        <v>0</v>
      </c>
      <c r="F129" s="42">
        <v>0</v>
      </c>
      <c r="G129" s="42">
        <v>0</v>
      </c>
      <c r="H129" s="42">
        <v>0</v>
      </c>
      <c r="I129" s="39">
        <f>SUM(C129:H129)</f>
        <v>0</v>
      </c>
      <c r="J129" s="5" t="s">
        <v>74</v>
      </c>
    </row>
    <row r="130" spans="1:10" ht="25.05" customHeight="1" x14ac:dyDescent="0.3">
      <c r="A130" s="3">
        <v>2</v>
      </c>
      <c r="B130" s="2" t="s">
        <v>6</v>
      </c>
      <c r="C130" s="40">
        <f>Punagaan!E13</f>
        <v>330</v>
      </c>
      <c r="D130" s="40">
        <f>Punagaan!F13</f>
        <v>200</v>
      </c>
      <c r="E130" s="40">
        <f>Punagaan!G13</f>
        <v>28</v>
      </c>
      <c r="F130" s="42">
        <v>0</v>
      </c>
      <c r="G130" s="42">
        <v>0</v>
      </c>
      <c r="H130" s="42">
        <v>0</v>
      </c>
      <c r="I130" s="39">
        <f>SUM(C130:F130)</f>
        <v>558</v>
      </c>
      <c r="J130" s="1" t="s">
        <v>22</v>
      </c>
    </row>
    <row r="131" spans="1:10" ht="25.05" customHeight="1" x14ac:dyDescent="0.3">
      <c r="A131" s="3">
        <v>3</v>
      </c>
      <c r="B131" s="2" t="s">
        <v>7</v>
      </c>
      <c r="C131" s="40">
        <v>0</v>
      </c>
      <c r="D131" s="40">
        <v>0</v>
      </c>
      <c r="E131" s="40">
        <v>0</v>
      </c>
      <c r="F131" s="42">
        <v>0</v>
      </c>
      <c r="G131" s="42">
        <v>0</v>
      </c>
      <c r="H131" s="42">
        <v>0</v>
      </c>
      <c r="I131" s="39">
        <f>SUM(C131:F131)</f>
        <v>0</v>
      </c>
      <c r="J131" s="1" t="s">
        <v>21</v>
      </c>
    </row>
    <row r="132" spans="1:10" ht="25.05" customHeight="1" x14ac:dyDescent="0.3">
      <c r="A132" s="3">
        <v>4</v>
      </c>
      <c r="B132" s="2" t="s">
        <v>8</v>
      </c>
      <c r="C132" s="40">
        <f>'Karang Indah'!E13</f>
        <v>116</v>
      </c>
      <c r="D132" s="40">
        <f>'Karang Indah'!F13</f>
        <v>184</v>
      </c>
      <c r="E132" s="40">
        <f>'Karang Indah'!G13</f>
        <v>49</v>
      </c>
      <c r="F132" s="42">
        <v>0</v>
      </c>
      <c r="G132" s="42">
        <v>0</v>
      </c>
      <c r="H132" s="42">
        <v>0</v>
      </c>
      <c r="I132" s="39">
        <f>SUM(C132:H132)</f>
        <v>349</v>
      </c>
      <c r="J132" s="1" t="s">
        <v>22</v>
      </c>
    </row>
    <row r="133" spans="1:10" ht="25.05" customHeight="1" x14ac:dyDescent="0.3">
      <c r="A133" s="3">
        <v>5</v>
      </c>
      <c r="B133" s="2" t="s">
        <v>9</v>
      </c>
      <c r="C133" s="40">
        <f>Puncak!E13</f>
        <v>15</v>
      </c>
      <c r="D133" s="40">
        <f>Puncak!F13</f>
        <v>22</v>
      </c>
      <c r="E133" s="40">
        <f>Puncak!G13</f>
        <v>8</v>
      </c>
      <c r="F133" s="42">
        <v>0</v>
      </c>
      <c r="G133" s="42">
        <v>0</v>
      </c>
      <c r="H133" s="42">
        <v>0</v>
      </c>
      <c r="I133" s="39">
        <f>SUM(C133:F133)</f>
        <v>45</v>
      </c>
      <c r="J133" s="1" t="s">
        <v>22</v>
      </c>
    </row>
    <row r="134" spans="1:10" ht="25.05" customHeight="1" x14ac:dyDescent="0.3">
      <c r="A134" s="3">
        <v>6</v>
      </c>
      <c r="B134" s="2" t="s">
        <v>12</v>
      </c>
      <c r="C134" s="40">
        <v>0</v>
      </c>
      <c r="D134" s="40">
        <v>0</v>
      </c>
      <c r="E134" s="40">
        <v>0</v>
      </c>
      <c r="F134" s="42">
        <v>0</v>
      </c>
      <c r="G134" s="42">
        <v>0</v>
      </c>
      <c r="H134" s="42">
        <v>0</v>
      </c>
      <c r="I134" s="39">
        <f>SUM(C134:F134)</f>
        <v>0</v>
      </c>
      <c r="J134" s="1" t="s">
        <v>22</v>
      </c>
    </row>
    <row r="135" spans="1:10" ht="25.05" customHeight="1" x14ac:dyDescent="0.3">
      <c r="A135" s="3">
        <v>7</v>
      </c>
      <c r="B135" s="2" t="s">
        <v>13</v>
      </c>
      <c r="C135" s="40">
        <f>'Kampung Tua'!E13</f>
        <v>365</v>
      </c>
      <c r="D135" s="40">
        <f>'Kampung Tua'!F13</f>
        <v>560</v>
      </c>
      <c r="E135" s="40">
        <f>'Kampung Tua'!G13</f>
        <v>0</v>
      </c>
      <c r="F135" s="42">
        <v>0</v>
      </c>
      <c r="G135" s="42">
        <v>0</v>
      </c>
      <c r="H135" s="42">
        <v>0</v>
      </c>
      <c r="I135" s="39">
        <f>SUM(C135:G135)</f>
        <v>925</v>
      </c>
      <c r="J135" s="1" t="s">
        <v>71</v>
      </c>
    </row>
    <row r="136" spans="1:10" ht="25.05" customHeight="1" x14ac:dyDescent="0.3">
      <c r="A136" s="3">
        <v>8</v>
      </c>
      <c r="B136" s="2" t="s">
        <v>66</v>
      </c>
      <c r="C136" s="40">
        <v>0</v>
      </c>
      <c r="D136" s="40">
        <v>0</v>
      </c>
      <c r="E136" s="40">
        <v>0</v>
      </c>
      <c r="F136" s="42">
        <v>0</v>
      </c>
      <c r="G136" s="42">
        <v>0</v>
      </c>
      <c r="H136" s="42">
        <v>0</v>
      </c>
      <c r="I136" s="39">
        <f>SUM(C136:G136)</f>
        <v>0</v>
      </c>
      <c r="J136" s="5" t="s">
        <v>72</v>
      </c>
    </row>
    <row r="137" spans="1:10" ht="25.05" customHeight="1" x14ac:dyDescent="0.3">
      <c r="A137" s="3"/>
      <c r="B137" s="2" t="s">
        <v>4</v>
      </c>
      <c r="C137" s="43">
        <f t="shared" ref="C137:I137" si="5">SUM(C129:C136)</f>
        <v>826</v>
      </c>
      <c r="D137" s="43">
        <f t="shared" si="5"/>
        <v>966</v>
      </c>
      <c r="E137" s="43">
        <f t="shared" si="5"/>
        <v>85</v>
      </c>
      <c r="F137" s="43">
        <f t="shared" si="5"/>
        <v>0</v>
      </c>
      <c r="G137" s="43">
        <f t="shared" si="5"/>
        <v>0</v>
      </c>
      <c r="H137" s="43">
        <f t="shared" si="5"/>
        <v>0</v>
      </c>
      <c r="I137" s="41">
        <f t="shared" si="5"/>
        <v>1877</v>
      </c>
      <c r="J137" s="1"/>
    </row>
    <row r="139" spans="1:10" x14ac:dyDescent="0.3">
      <c r="I139" t="s">
        <v>85</v>
      </c>
    </row>
    <row r="140" spans="1:10" x14ac:dyDescent="0.3">
      <c r="C140" s="4"/>
      <c r="D140" s="4"/>
      <c r="E140" s="4"/>
      <c r="I140" t="s">
        <v>15</v>
      </c>
    </row>
    <row r="145" spans="1:11" ht="15" customHeight="1" x14ac:dyDescent="0.3">
      <c r="A145" s="72" t="s">
        <v>10</v>
      </c>
      <c r="B145" s="72"/>
      <c r="C145" s="72"/>
      <c r="D145" s="72"/>
      <c r="E145" s="72"/>
      <c r="F145" s="72"/>
      <c r="G145" s="72"/>
      <c r="H145" s="72"/>
      <c r="I145" s="72"/>
      <c r="J145" s="72"/>
      <c r="K145" s="38"/>
    </row>
    <row r="146" spans="1:11" ht="15.6" x14ac:dyDescent="0.3">
      <c r="A146" s="72" t="s">
        <v>0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38"/>
    </row>
    <row r="147" spans="1:11" ht="15.6" x14ac:dyDescent="0.3">
      <c r="A147" s="72" t="s">
        <v>11</v>
      </c>
      <c r="B147" s="72"/>
      <c r="C147" s="72"/>
      <c r="D147" s="72"/>
      <c r="E147" s="72"/>
      <c r="F147" s="72"/>
      <c r="G147" s="72"/>
      <c r="H147" s="72"/>
      <c r="I147" s="72"/>
      <c r="J147" s="72"/>
      <c r="K147" s="38"/>
    </row>
    <row r="148" spans="1:11" ht="15.6" x14ac:dyDescent="0.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38"/>
    </row>
    <row r="149" spans="1:11" x14ac:dyDescent="0.3">
      <c r="A149" s="9" t="s">
        <v>79</v>
      </c>
      <c r="B149" s="9" t="s">
        <v>55</v>
      </c>
    </row>
    <row r="150" spans="1:11" ht="25.05" customHeight="1" x14ac:dyDescent="0.3">
      <c r="A150" s="76" t="s">
        <v>1</v>
      </c>
      <c r="B150" s="77" t="s">
        <v>2</v>
      </c>
      <c r="C150" s="78" t="s">
        <v>19</v>
      </c>
      <c r="D150" s="79"/>
      <c r="E150" s="79"/>
      <c r="F150" s="79"/>
      <c r="G150" s="79"/>
      <c r="H150" s="80"/>
      <c r="I150" s="76" t="s">
        <v>4</v>
      </c>
      <c r="J150" s="76" t="s">
        <v>5</v>
      </c>
    </row>
    <row r="151" spans="1:11" ht="25.05" customHeight="1" x14ac:dyDescent="0.3">
      <c r="A151" s="76"/>
      <c r="B151" s="77"/>
      <c r="C151" s="78" t="s">
        <v>20</v>
      </c>
      <c r="D151" s="79"/>
      <c r="E151" s="80"/>
      <c r="F151" s="78" t="s">
        <v>3</v>
      </c>
      <c r="G151" s="79"/>
      <c r="H151" s="80"/>
      <c r="I151" s="76"/>
      <c r="J151" s="76"/>
    </row>
    <row r="152" spans="1:11" ht="25.05" customHeight="1" x14ac:dyDescent="0.3">
      <c r="A152" s="25"/>
      <c r="B152" s="27"/>
      <c r="C152" s="25" t="s">
        <v>16</v>
      </c>
      <c r="D152" s="25" t="s">
        <v>17</v>
      </c>
      <c r="E152" s="25" t="s">
        <v>18</v>
      </c>
      <c r="F152" s="25" t="s">
        <v>16</v>
      </c>
      <c r="G152" s="25" t="s">
        <v>17</v>
      </c>
      <c r="H152" s="25" t="s">
        <v>18</v>
      </c>
      <c r="I152" s="25"/>
      <c r="J152" s="25"/>
    </row>
    <row r="153" spans="1:11" ht="33" customHeight="1" x14ac:dyDescent="0.3">
      <c r="A153" s="3">
        <v>1</v>
      </c>
      <c r="B153" s="2" t="s">
        <v>73</v>
      </c>
      <c r="C153" s="42">
        <f>0</f>
        <v>0</v>
      </c>
      <c r="D153" s="42">
        <v>0</v>
      </c>
      <c r="E153" s="42">
        <v>0</v>
      </c>
      <c r="F153" s="42">
        <v>0</v>
      </c>
      <c r="G153" s="42">
        <v>0</v>
      </c>
      <c r="H153" s="42">
        <v>0</v>
      </c>
      <c r="I153" s="39">
        <f>SUM(C153:H153)</f>
        <v>0</v>
      </c>
      <c r="J153" s="5" t="s">
        <v>74</v>
      </c>
    </row>
    <row r="154" spans="1:11" ht="25.05" customHeight="1" x14ac:dyDescent="0.3">
      <c r="A154" s="3">
        <v>2</v>
      </c>
      <c r="B154" s="2" t="s">
        <v>6</v>
      </c>
      <c r="C154" s="40">
        <f>Punagaan!E37</f>
        <v>0</v>
      </c>
      <c r="D154" s="40">
        <f>Punagaan!F37</f>
        <v>0</v>
      </c>
      <c r="E154" s="40">
        <f>Punagaan!G37</f>
        <v>0</v>
      </c>
      <c r="F154" s="42">
        <v>0</v>
      </c>
      <c r="G154" s="42">
        <v>0</v>
      </c>
      <c r="H154" s="42">
        <v>0</v>
      </c>
      <c r="I154" s="39">
        <f>SUM(C154:F154)</f>
        <v>0</v>
      </c>
      <c r="J154" s="1" t="s">
        <v>22</v>
      </c>
    </row>
    <row r="155" spans="1:11" ht="25.05" customHeight="1" x14ac:dyDescent="0.3">
      <c r="A155" s="3">
        <v>3</v>
      </c>
      <c r="B155" s="2" t="s">
        <v>7</v>
      </c>
      <c r="C155" s="40">
        <v>0</v>
      </c>
      <c r="D155" s="40">
        <v>0</v>
      </c>
      <c r="E155" s="40">
        <v>0</v>
      </c>
      <c r="F155" s="42">
        <v>0</v>
      </c>
      <c r="G155" s="42">
        <v>0</v>
      </c>
      <c r="H155" s="42">
        <v>0</v>
      </c>
      <c r="I155" s="39">
        <f>SUM(C155:F155)</f>
        <v>0</v>
      </c>
      <c r="J155" s="1" t="s">
        <v>21</v>
      </c>
    </row>
    <row r="156" spans="1:11" ht="25.05" customHeight="1" x14ac:dyDescent="0.3">
      <c r="A156" s="3">
        <v>4</v>
      </c>
      <c r="B156" s="2" t="s">
        <v>8</v>
      </c>
      <c r="C156" s="40">
        <f>'Karang Indah'!E14</f>
        <v>125</v>
      </c>
      <c r="D156" s="40">
        <f>'Karang Indah'!F14</f>
        <v>233</v>
      </c>
      <c r="E156" s="40">
        <f>'Karang Indah'!G14</f>
        <v>40</v>
      </c>
      <c r="F156" s="42">
        <v>0</v>
      </c>
      <c r="G156" s="42">
        <v>0</v>
      </c>
      <c r="H156" s="42">
        <v>0</v>
      </c>
      <c r="I156" s="39">
        <f>SUM(C156:H156)</f>
        <v>398</v>
      </c>
      <c r="J156" s="1" t="s">
        <v>22</v>
      </c>
    </row>
    <row r="157" spans="1:11" ht="25.05" customHeight="1" x14ac:dyDescent="0.3">
      <c r="A157" s="3">
        <v>5</v>
      </c>
      <c r="B157" s="2" t="s">
        <v>9</v>
      </c>
      <c r="C157" s="40">
        <f>Puncak!E14</f>
        <v>13</v>
      </c>
      <c r="D157" s="40">
        <f>Puncak!F14</f>
        <v>20</v>
      </c>
      <c r="E157" s="40">
        <f>Puncak!G14</f>
        <v>7</v>
      </c>
      <c r="F157" s="42">
        <v>0</v>
      </c>
      <c r="G157" s="42">
        <v>0</v>
      </c>
      <c r="H157" s="42">
        <v>0</v>
      </c>
      <c r="I157" s="39">
        <f>SUM(C157:F157)</f>
        <v>40</v>
      </c>
      <c r="J157" s="1" t="s">
        <v>22</v>
      </c>
    </row>
    <row r="158" spans="1:11" ht="25.05" customHeight="1" x14ac:dyDescent="0.3">
      <c r="A158" s="3">
        <v>6</v>
      </c>
      <c r="B158" s="2" t="s">
        <v>12</v>
      </c>
      <c r="C158" s="40">
        <v>0</v>
      </c>
      <c r="D158" s="40">
        <v>0</v>
      </c>
      <c r="E158" s="40">
        <v>0</v>
      </c>
      <c r="F158" s="42">
        <v>0</v>
      </c>
      <c r="G158" s="42">
        <v>0</v>
      </c>
      <c r="H158" s="42">
        <v>0</v>
      </c>
      <c r="I158" s="39">
        <f>SUM(C158:F158)</f>
        <v>0</v>
      </c>
      <c r="J158" s="1" t="s">
        <v>22</v>
      </c>
    </row>
    <row r="159" spans="1:11" ht="25.05" customHeight="1" x14ac:dyDescent="0.3">
      <c r="A159" s="3">
        <v>7</v>
      </c>
      <c r="B159" s="2" t="s">
        <v>13</v>
      </c>
      <c r="C159" s="40">
        <v>0</v>
      </c>
      <c r="D159" s="40">
        <f>'Kampung Tua'!F37</f>
        <v>0</v>
      </c>
      <c r="E159" s="40">
        <f>'Kampung Tua'!G37</f>
        <v>0</v>
      </c>
      <c r="F159" s="42">
        <f>'Kampung Tua'!E14</f>
        <v>2</v>
      </c>
      <c r="G159" s="42">
        <f>'Kampung Tua'!F14</f>
        <v>2</v>
      </c>
      <c r="H159" s="42">
        <v>0</v>
      </c>
      <c r="I159" s="39">
        <f>SUM(C159:G159)</f>
        <v>4</v>
      </c>
      <c r="J159" s="1" t="s">
        <v>71</v>
      </c>
    </row>
    <row r="160" spans="1:11" ht="25.05" customHeight="1" x14ac:dyDescent="0.3">
      <c r="A160" s="3">
        <v>8</v>
      </c>
      <c r="B160" s="2" t="s">
        <v>66</v>
      </c>
      <c r="C160" s="40">
        <v>0</v>
      </c>
      <c r="D160" s="40">
        <v>0</v>
      </c>
      <c r="E160" s="40">
        <v>0</v>
      </c>
      <c r="F160" s="42">
        <v>0</v>
      </c>
      <c r="G160" s="42">
        <v>0</v>
      </c>
      <c r="H160" s="42">
        <v>0</v>
      </c>
      <c r="I160" s="39">
        <f>SUM(C160:G160)</f>
        <v>0</v>
      </c>
      <c r="J160" s="5" t="s">
        <v>72</v>
      </c>
    </row>
    <row r="161" spans="1:11" ht="25.05" customHeight="1" x14ac:dyDescent="0.3">
      <c r="A161" s="3"/>
      <c r="B161" s="2" t="s">
        <v>4</v>
      </c>
      <c r="C161" s="43">
        <f t="shared" ref="C161:I161" si="6">SUM(C153:C160)</f>
        <v>138</v>
      </c>
      <c r="D161" s="43">
        <f t="shared" si="6"/>
        <v>253</v>
      </c>
      <c r="E161" s="43">
        <f t="shared" si="6"/>
        <v>47</v>
      </c>
      <c r="F161" s="43">
        <f t="shared" si="6"/>
        <v>2</v>
      </c>
      <c r="G161" s="43">
        <f t="shared" si="6"/>
        <v>2</v>
      </c>
      <c r="H161" s="43">
        <f t="shared" si="6"/>
        <v>0</v>
      </c>
      <c r="I161" s="41">
        <f t="shared" si="6"/>
        <v>442</v>
      </c>
      <c r="J161" s="1"/>
    </row>
    <row r="163" spans="1:11" x14ac:dyDescent="0.3">
      <c r="I163" t="s">
        <v>86</v>
      </c>
    </row>
    <row r="164" spans="1:11" x14ac:dyDescent="0.3">
      <c r="C164" s="4"/>
      <c r="D164" s="4"/>
      <c r="E164" s="4"/>
      <c r="I164" t="s">
        <v>15</v>
      </c>
    </row>
    <row r="169" spans="1:11" ht="15" customHeight="1" x14ac:dyDescent="0.3">
      <c r="A169" s="72" t="s">
        <v>10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38"/>
    </row>
    <row r="170" spans="1:11" ht="15.6" x14ac:dyDescent="0.3">
      <c r="A170" s="72" t="s">
        <v>0</v>
      </c>
      <c r="B170" s="72"/>
      <c r="C170" s="72"/>
      <c r="D170" s="72"/>
      <c r="E170" s="72"/>
      <c r="F170" s="72"/>
      <c r="G170" s="72"/>
      <c r="H170" s="72"/>
      <c r="I170" s="72"/>
      <c r="J170" s="72"/>
      <c r="K170" s="38"/>
    </row>
    <row r="171" spans="1:11" ht="15.6" x14ac:dyDescent="0.3">
      <c r="A171" s="72" t="s">
        <v>11</v>
      </c>
      <c r="B171" s="72"/>
      <c r="C171" s="72"/>
      <c r="D171" s="72"/>
      <c r="E171" s="72"/>
      <c r="F171" s="72"/>
      <c r="G171" s="72"/>
      <c r="H171" s="72"/>
      <c r="I171" s="72"/>
      <c r="J171" s="72"/>
      <c r="K171" s="38"/>
    </row>
    <row r="172" spans="1:11" ht="15.6" x14ac:dyDescent="0.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38"/>
    </row>
    <row r="173" spans="1:11" x14ac:dyDescent="0.3">
      <c r="A173" s="9" t="s">
        <v>79</v>
      </c>
      <c r="B173" s="9" t="s">
        <v>56</v>
      </c>
    </row>
    <row r="174" spans="1:11" ht="25.05" customHeight="1" x14ac:dyDescent="0.3">
      <c r="A174" s="76" t="s">
        <v>1</v>
      </c>
      <c r="B174" s="77" t="s">
        <v>2</v>
      </c>
      <c r="C174" s="78" t="s">
        <v>19</v>
      </c>
      <c r="D174" s="79"/>
      <c r="E174" s="79"/>
      <c r="F174" s="79"/>
      <c r="G174" s="79"/>
      <c r="H174" s="80"/>
      <c r="I174" s="76" t="s">
        <v>4</v>
      </c>
      <c r="J174" s="76" t="s">
        <v>5</v>
      </c>
    </row>
    <row r="175" spans="1:11" ht="25.05" customHeight="1" x14ac:dyDescent="0.3">
      <c r="A175" s="76"/>
      <c r="B175" s="77"/>
      <c r="C175" s="78" t="s">
        <v>20</v>
      </c>
      <c r="D175" s="79"/>
      <c r="E175" s="80"/>
      <c r="F175" s="78" t="s">
        <v>3</v>
      </c>
      <c r="G175" s="79"/>
      <c r="H175" s="80"/>
      <c r="I175" s="76"/>
      <c r="J175" s="76"/>
    </row>
    <row r="176" spans="1:11" ht="25.05" customHeight="1" x14ac:dyDescent="0.3">
      <c r="A176" s="25"/>
      <c r="B176" s="27"/>
      <c r="C176" s="25" t="s">
        <v>16</v>
      </c>
      <c r="D176" s="25" t="s">
        <v>17</v>
      </c>
      <c r="E176" s="25" t="s">
        <v>18</v>
      </c>
      <c r="F176" s="25" t="s">
        <v>16</v>
      </c>
      <c r="G176" s="25" t="s">
        <v>17</v>
      </c>
      <c r="H176" s="25" t="s">
        <v>18</v>
      </c>
      <c r="I176" s="25"/>
      <c r="J176" s="25"/>
    </row>
    <row r="177" spans="1:10" ht="33" customHeight="1" x14ac:dyDescent="0.3">
      <c r="A177" s="3">
        <v>1</v>
      </c>
      <c r="B177" s="2" t="s">
        <v>73</v>
      </c>
      <c r="C177" s="42">
        <f>0</f>
        <v>0</v>
      </c>
      <c r="D177" s="42">
        <v>0</v>
      </c>
      <c r="E177" s="42">
        <v>0</v>
      </c>
      <c r="F177" s="42">
        <v>0</v>
      </c>
      <c r="G177" s="42">
        <v>0</v>
      </c>
      <c r="H177" s="42">
        <v>0</v>
      </c>
      <c r="I177" s="39">
        <f>SUM(C177:H177)</f>
        <v>0</v>
      </c>
      <c r="J177" s="5" t="s">
        <v>74</v>
      </c>
    </row>
    <row r="178" spans="1:10" ht="25.05" customHeight="1" x14ac:dyDescent="0.3">
      <c r="A178" s="3">
        <v>2</v>
      </c>
      <c r="B178" s="2" t="s">
        <v>6</v>
      </c>
      <c r="C178" s="40">
        <f>Punagaan!E61</f>
        <v>0</v>
      </c>
      <c r="D178" s="40">
        <f>Punagaan!F61</f>
        <v>0</v>
      </c>
      <c r="E178" s="40">
        <f>Punagaan!G61</f>
        <v>0</v>
      </c>
      <c r="F178" s="42">
        <v>0</v>
      </c>
      <c r="G178" s="42">
        <v>0</v>
      </c>
      <c r="H178" s="42">
        <v>0</v>
      </c>
      <c r="I178" s="39">
        <f>SUM(C178:F178)</f>
        <v>0</v>
      </c>
      <c r="J178" s="1" t="s">
        <v>22</v>
      </c>
    </row>
    <row r="179" spans="1:10" ht="25.05" customHeight="1" x14ac:dyDescent="0.3">
      <c r="A179" s="3">
        <v>3</v>
      </c>
      <c r="B179" s="2" t="s">
        <v>7</v>
      </c>
      <c r="C179" s="40">
        <v>0</v>
      </c>
      <c r="D179" s="40">
        <v>0</v>
      </c>
      <c r="E179" s="40">
        <v>0</v>
      </c>
      <c r="F179" s="42">
        <v>0</v>
      </c>
      <c r="G179" s="42">
        <v>0</v>
      </c>
      <c r="H179" s="42">
        <v>0</v>
      </c>
      <c r="I179" s="39">
        <f>SUM(C179:F179)</f>
        <v>0</v>
      </c>
      <c r="J179" s="1" t="s">
        <v>21</v>
      </c>
    </row>
    <row r="180" spans="1:10" ht="25.05" customHeight="1" x14ac:dyDescent="0.3">
      <c r="A180" s="3">
        <v>4</v>
      </c>
      <c r="B180" s="2" t="s">
        <v>8</v>
      </c>
      <c r="C180" s="40">
        <f>'Karang Indah'!E15</f>
        <v>62</v>
      </c>
      <c r="D180" s="40">
        <f>'Karang Indah'!F15</f>
        <v>101</v>
      </c>
      <c r="E180" s="40">
        <f>'Karang Indah'!G15</f>
        <v>7</v>
      </c>
      <c r="F180" s="42">
        <v>0</v>
      </c>
      <c r="G180" s="42">
        <v>0</v>
      </c>
      <c r="H180" s="42">
        <v>0</v>
      </c>
      <c r="I180" s="39">
        <f>SUM(C180:H180)</f>
        <v>170</v>
      </c>
      <c r="J180" s="1" t="s">
        <v>22</v>
      </c>
    </row>
    <row r="181" spans="1:10" ht="25.05" customHeight="1" x14ac:dyDescent="0.3">
      <c r="A181" s="3">
        <v>5</v>
      </c>
      <c r="B181" s="2" t="s">
        <v>9</v>
      </c>
      <c r="C181" s="40">
        <f>Puncak!E15</f>
        <v>23</v>
      </c>
      <c r="D181" s="40">
        <f>Puncak!F15</f>
        <v>27</v>
      </c>
      <c r="E181" s="40">
        <f>Puncak!G15</f>
        <v>2</v>
      </c>
      <c r="F181" s="42">
        <v>0</v>
      </c>
      <c r="G181" s="42">
        <v>0</v>
      </c>
      <c r="H181" s="42">
        <v>0</v>
      </c>
      <c r="I181" s="39">
        <f>SUM(C181:F181)</f>
        <v>52</v>
      </c>
      <c r="J181" s="1" t="s">
        <v>22</v>
      </c>
    </row>
    <row r="182" spans="1:10" ht="25.05" customHeight="1" x14ac:dyDescent="0.3">
      <c r="A182" s="3">
        <v>6</v>
      </c>
      <c r="B182" s="2" t="s">
        <v>12</v>
      </c>
      <c r="C182" s="40">
        <v>0</v>
      </c>
      <c r="D182" s="40">
        <v>0</v>
      </c>
      <c r="E182" s="40">
        <v>0</v>
      </c>
      <c r="F182" s="42">
        <v>0</v>
      </c>
      <c r="G182" s="42">
        <v>0</v>
      </c>
      <c r="H182" s="42">
        <v>0</v>
      </c>
      <c r="I182" s="39">
        <f>SUM(C182:F182)</f>
        <v>0</v>
      </c>
      <c r="J182" s="1" t="s">
        <v>22</v>
      </c>
    </row>
    <row r="183" spans="1:10" ht="25.05" customHeight="1" x14ac:dyDescent="0.3">
      <c r="A183" s="3">
        <v>7</v>
      </c>
      <c r="B183" s="2" t="s">
        <v>13</v>
      </c>
      <c r="C183" s="40">
        <v>0</v>
      </c>
      <c r="D183" s="40">
        <f>'Kampung Tua'!F61</f>
        <v>0</v>
      </c>
      <c r="E183" s="40">
        <f>'Kampung Tua'!G61</f>
        <v>0</v>
      </c>
      <c r="F183" s="42">
        <f>'Kampung Tua'!E38</f>
        <v>0</v>
      </c>
      <c r="G183" s="42">
        <f>'Kampung Tua'!F38</f>
        <v>0</v>
      </c>
      <c r="H183" s="42">
        <v>0</v>
      </c>
      <c r="I183" s="39">
        <f>SUM(C183:G183)</f>
        <v>0</v>
      </c>
      <c r="J183" s="1" t="s">
        <v>71</v>
      </c>
    </row>
    <row r="184" spans="1:10" ht="25.05" customHeight="1" x14ac:dyDescent="0.3">
      <c r="A184" s="3">
        <v>8</v>
      </c>
      <c r="B184" s="2" t="s">
        <v>66</v>
      </c>
      <c r="C184" s="40">
        <f>Halona!C16+Halona!F16</f>
        <v>965</v>
      </c>
      <c r="D184" s="40">
        <f>Halona!D16+Halona!G16</f>
        <v>1077</v>
      </c>
      <c r="E184" s="40">
        <f>Halona!E16+Halona!H16</f>
        <v>1163</v>
      </c>
      <c r="F184" s="42">
        <f>Halona!I16</f>
        <v>5</v>
      </c>
      <c r="G184" s="42">
        <v>0</v>
      </c>
      <c r="H184" s="42">
        <v>0</v>
      </c>
      <c r="I184" s="39">
        <f>SUM(C184:G184)</f>
        <v>3210</v>
      </c>
      <c r="J184" s="5" t="s">
        <v>72</v>
      </c>
    </row>
    <row r="185" spans="1:10" ht="25.05" customHeight="1" x14ac:dyDescent="0.3">
      <c r="A185" s="3"/>
      <c r="B185" s="2" t="s">
        <v>4</v>
      </c>
      <c r="C185" s="43">
        <f t="shared" ref="C185:I185" si="7">SUM(C177:C184)</f>
        <v>1050</v>
      </c>
      <c r="D185" s="43">
        <f t="shared" si="7"/>
        <v>1205</v>
      </c>
      <c r="E185" s="43">
        <f t="shared" si="7"/>
        <v>1172</v>
      </c>
      <c r="F185" s="43">
        <f t="shared" si="7"/>
        <v>5</v>
      </c>
      <c r="G185" s="43">
        <f t="shared" si="7"/>
        <v>0</v>
      </c>
      <c r="H185" s="43">
        <f t="shared" si="7"/>
        <v>0</v>
      </c>
      <c r="I185" s="41">
        <f t="shared" si="7"/>
        <v>3432</v>
      </c>
      <c r="J185" s="1"/>
    </row>
    <row r="187" spans="1:10" x14ac:dyDescent="0.3">
      <c r="I187" t="s">
        <v>87</v>
      </c>
    </row>
    <row r="188" spans="1:10" x14ac:dyDescent="0.3">
      <c r="C188" s="4"/>
      <c r="D188" s="4"/>
      <c r="E188" s="4"/>
      <c r="I188" t="s">
        <v>15</v>
      </c>
    </row>
    <row r="193" spans="1:11" ht="15" customHeight="1" x14ac:dyDescent="0.3">
      <c r="A193" s="72" t="s">
        <v>10</v>
      </c>
      <c r="B193" s="72"/>
      <c r="C193" s="72"/>
      <c r="D193" s="72"/>
      <c r="E193" s="72"/>
      <c r="F193" s="72"/>
      <c r="G193" s="72"/>
      <c r="H193" s="72"/>
      <c r="I193" s="72"/>
      <c r="J193" s="72"/>
      <c r="K193" s="38"/>
    </row>
    <row r="194" spans="1:11" ht="15.6" x14ac:dyDescent="0.3">
      <c r="A194" s="72" t="s">
        <v>0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38"/>
    </row>
    <row r="195" spans="1:11" ht="15.6" x14ac:dyDescent="0.3">
      <c r="A195" s="72" t="s">
        <v>11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38"/>
    </row>
    <row r="196" spans="1:11" ht="15.6" x14ac:dyDescent="0.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38"/>
    </row>
    <row r="197" spans="1:11" x14ac:dyDescent="0.3">
      <c r="A197" s="9" t="s">
        <v>79</v>
      </c>
      <c r="B197" s="9" t="s">
        <v>57</v>
      </c>
    </row>
    <row r="198" spans="1:11" ht="25.05" customHeight="1" x14ac:dyDescent="0.3">
      <c r="A198" s="76" t="s">
        <v>1</v>
      </c>
      <c r="B198" s="77" t="s">
        <v>2</v>
      </c>
      <c r="C198" s="78" t="s">
        <v>19</v>
      </c>
      <c r="D198" s="79"/>
      <c r="E198" s="79"/>
      <c r="F198" s="79"/>
      <c r="G198" s="79"/>
      <c r="H198" s="80"/>
      <c r="I198" s="76" t="s">
        <v>4</v>
      </c>
      <c r="J198" s="76" t="s">
        <v>5</v>
      </c>
    </row>
    <row r="199" spans="1:11" ht="25.05" customHeight="1" x14ac:dyDescent="0.3">
      <c r="A199" s="76"/>
      <c r="B199" s="77"/>
      <c r="C199" s="78" t="s">
        <v>20</v>
      </c>
      <c r="D199" s="79"/>
      <c r="E199" s="80"/>
      <c r="F199" s="78" t="s">
        <v>3</v>
      </c>
      <c r="G199" s="79"/>
      <c r="H199" s="80"/>
      <c r="I199" s="76"/>
      <c r="J199" s="76"/>
    </row>
    <row r="200" spans="1:11" ht="25.05" customHeight="1" x14ac:dyDescent="0.3">
      <c r="A200" s="25"/>
      <c r="B200" s="27"/>
      <c r="C200" s="25" t="s">
        <v>16</v>
      </c>
      <c r="D200" s="25" t="s">
        <v>17</v>
      </c>
      <c r="E200" s="25" t="s">
        <v>18</v>
      </c>
      <c r="F200" s="25" t="s">
        <v>16</v>
      </c>
      <c r="G200" s="25" t="s">
        <v>17</v>
      </c>
      <c r="H200" s="25" t="s">
        <v>18</v>
      </c>
      <c r="I200" s="25"/>
      <c r="J200" s="25"/>
    </row>
    <row r="201" spans="1:11" ht="33" customHeight="1" x14ac:dyDescent="0.3">
      <c r="A201" s="3">
        <v>1</v>
      </c>
      <c r="B201" s="2" t="s">
        <v>73</v>
      </c>
      <c r="C201" s="42">
        <f>0</f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39">
        <f>SUM(C201:H201)</f>
        <v>0</v>
      </c>
      <c r="J201" s="5" t="s">
        <v>74</v>
      </c>
    </row>
    <row r="202" spans="1:11" ht="25.05" customHeight="1" x14ac:dyDescent="0.3">
      <c r="A202" s="3">
        <v>2</v>
      </c>
      <c r="B202" s="2" t="s">
        <v>6</v>
      </c>
      <c r="C202" s="40">
        <f>Punagaan!E85</f>
        <v>0</v>
      </c>
      <c r="D202" s="40">
        <f>Punagaan!F85</f>
        <v>0</v>
      </c>
      <c r="E202" s="40">
        <f>Punagaan!G85</f>
        <v>0</v>
      </c>
      <c r="F202" s="42">
        <v>0</v>
      </c>
      <c r="G202" s="42">
        <v>0</v>
      </c>
      <c r="H202" s="42">
        <v>0</v>
      </c>
      <c r="I202" s="39">
        <f>SUM(C202:F202)</f>
        <v>0</v>
      </c>
      <c r="J202" s="1" t="s">
        <v>22</v>
      </c>
    </row>
    <row r="203" spans="1:11" ht="25.05" customHeight="1" x14ac:dyDescent="0.3">
      <c r="A203" s="3">
        <v>3</v>
      </c>
      <c r="B203" s="2" t="s">
        <v>7</v>
      </c>
      <c r="C203" s="40">
        <v>0</v>
      </c>
      <c r="D203" s="40">
        <v>0</v>
      </c>
      <c r="E203" s="40">
        <v>0</v>
      </c>
      <c r="F203" s="42">
        <v>0</v>
      </c>
      <c r="G203" s="42">
        <v>0</v>
      </c>
      <c r="H203" s="42">
        <v>0</v>
      </c>
      <c r="I203" s="39">
        <f>SUM(C203:F203)</f>
        <v>0</v>
      </c>
      <c r="J203" s="1" t="s">
        <v>21</v>
      </c>
    </row>
    <row r="204" spans="1:11" ht="25.05" customHeight="1" x14ac:dyDescent="0.3">
      <c r="A204" s="3">
        <v>4</v>
      </c>
      <c r="B204" s="2" t="s">
        <v>8</v>
      </c>
      <c r="C204" s="40">
        <f>'Karang Indah'!E16</f>
        <v>66</v>
      </c>
      <c r="D204" s="40">
        <f>'Karang Indah'!F16</f>
        <v>136</v>
      </c>
      <c r="E204" s="40">
        <f>'Karang Indah'!G16</f>
        <v>11</v>
      </c>
      <c r="F204" s="42">
        <v>0</v>
      </c>
      <c r="G204" s="42">
        <v>0</v>
      </c>
      <c r="H204" s="42">
        <v>0</v>
      </c>
      <c r="I204" s="39">
        <f>SUM(C204:H204)</f>
        <v>213</v>
      </c>
      <c r="J204" s="1" t="s">
        <v>22</v>
      </c>
    </row>
    <row r="205" spans="1:11" ht="25.05" customHeight="1" x14ac:dyDescent="0.3">
      <c r="A205" s="3">
        <v>5</v>
      </c>
      <c r="B205" s="2" t="s">
        <v>9</v>
      </c>
      <c r="C205" s="40">
        <f>Puncak!E16</f>
        <v>5</v>
      </c>
      <c r="D205" s="40">
        <f>Puncak!F16</f>
        <v>7</v>
      </c>
      <c r="E205" s="40">
        <f>Puncak!G16</f>
        <v>7</v>
      </c>
      <c r="F205" s="42">
        <v>0</v>
      </c>
      <c r="G205" s="42">
        <v>0</v>
      </c>
      <c r="H205" s="42">
        <v>0</v>
      </c>
      <c r="I205" s="39">
        <f>SUM(C205:F205)</f>
        <v>19</v>
      </c>
      <c r="J205" s="1" t="s">
        <v>22</v>
      </c>
    </row>
    <row r="206" spans="1:11" ht="25.05" customHeight="1" x14ac:dyDescent="0.3">
      <c r="A206" s="3">
        <v>6</v>
      </c>
      <c r="B206" s="2" t="s">
        <v>12</v>
      </c>
      <c r="C206" s="40">
        <v>0</v>
      </c>
      <c r="D206" s="40">
        <v>0</v>
      </c>
      <c r="E206" s="40">
        <v>0</v>
      </c>
      <c r="F206" s="42">
        <v>0</v>
      </c>
      <c r="G206" s="42">
        <v>0</v>
      </c>
      <c r="H206" s="42">
        <v>0</v>
      </c>
      <c r="I206" s="39">
        <f>SUM(C206:F206)</f>
        <v>0</v>
      </c>
      <c r="J206" s="1" t="s">
        <v>22</v>
      </c>
    </row>
    <row r="207" spans="1:11" ht="25.05" customHeight="1" x14ac:dyDescent="0.3">
      <c r="A207" s="3">
        <v>7</v>
      </c>
      <c r="B207" s="2" t="s">
        <v>13</v>
      </c>
      <c r="C207" s="40">
        <v>0</v>
      </c>
      <c r="D207" s="40">
        <f>'Kampung Tua'!F85</f>
        <v>0</v>
      </c>
      <c r="E207" s="40">
        <f>'Kampung Tua'!G85</f>
        <v>0</v>
      </c>
      <c r="F207" s="42">
        <f>'Kampung Tua'!E62</f>
        <v>0</v>
      </c>
      <c r="G207" s="42">
        <f>'Kampung Tua'!F62</f>
        <v>0</v>
      </c>
      <c r="H207" s="42">
        <v>0</v>
      </c>
      <c r="I207" s="39">
        <f>SUM(C207:G207)</f>
        <v>0</v>
      </c>
      <c r="J207" s="1" t="s">
        <v>71</v>
      </c>
    </row>
    <row r="208" spans="1:11" ht="25.05" customHeight="1" x14ac:dyDescent="0.3">
      <c r="A208" s="3">
        <v>8</v>
      </c>
      <c r="B208" s="2" t="s">
        <v>66</v>
      </c>
      <c r="C208" s="40">
        <f>Halona!C17+Halona!F17</f>
        <v>915</v>
      </c>
      <c r="D208" s="40">
        <f>Halona!D17+Halona!G17</f>
        <v>1023</v>
      </c>
      <c r="E208" s="40">
        <f>Halona!E17+Halona!H17</f>
        <v>1070</v>
      </c>
      <c r="F208" s="42">
        <f>Halona!I17</f>
        <v>1</v>
      </c>
      <c r="G208" s="42">
        <f>Halona!J17</f>
        <v>1</v>
      </c>
      <c r="H208" s="42">
        <v>0</v>
      </c>
      <c r="I208" s="39">
        <f>SUM(C208:G208)</f>
        <v>3010</v>
      </c>
      <c r="J208" s="5" t="s">
        <v>72</v>
      </c>
    </row>
    <row r="209" spans="1:11" ht="25.05" customHeight="1" x14ac:dyDescent="0.3">
      <c r="A209" s="3"/>
      <c r="B209" s="2" t="s">
        <v>4</v>
      </c>
      <c r="C209" s="43">
        <f t="shared" ref="C209:I209" si="8">SUM(C201:C208)</f>
        <v>986</v>
      </c>
      <c r="D209" s="43">
        <f t="shared" si="8"/>
        <v>1166</v>
      </c>
      <c r="E209" s="43">
        <f t="shared" si="8"/>
        <v>1088</v>
      </c>
      <c r="F209" s="43">
        <f t="shared" si="8"/>
        <v>1</v>
      </c>
      <c r="G209" s="43">
        <f t="shared" si="8"/>
        <v>1</v>
      </c>
      <c r="H209" s="43">
        <f t="shared" si="8"/>
        <v>0</v>
      </c>
      <c r="I209" s="41">
        <f t="shared" si="8"/>
        <v>3242</v>
      </c>
      <c r="J209" s="1"/>
    </row>
    <row r="211" spans="1:11" x14ac:dyDescent="0.3">
      <c r="I211" t="s">
        <v>88</v>
      </c>
    </row>
    <row r="212" spans="1:11" x14ac:dyDescent="0.3">
      <c r="C212" s="4"/>
      <c r="D212" s="4"/>
      <c r="E212" s="4"/>
      <c r="I212" t="s">
        <v>15</v>
      </c>
    </row>
    <row r="217" spans="1:11" ht="15" customHeight="1" x14ac:dyDescent="0.3">
      <c r="A217" s="72" t="s">
        <v>10</v>
      </c>
      <c r="B217" s="72"/>
      <c r="C217" s="72"/>
      <c r="D217" s="72"/>
      <c r="E217" s="72"/>
      <c r="F217" s="72"/>
      <c r="G217" s="72"/>
      <c r="H217" s="72"/>
      <c r="I217" s="72"/>
      <c r="J217" s="72"/>
      <c r="K217" s="38"/>
    </row>
    <row r="218" spans="1:11" ht="15.6" x14ac:dyDescent="0.3">
      <c r="A218" s="72" t="s">
        <v>0</v>
      </c>
      <c r="B218" s="72"/>
      <c r="C218" s="72"/>
      <c r="D218" s="72"/>
      <c r="E218" s="72"/>
      <c r="F218" s="72"/>
      <c r="G218" s="72"/>
      <c r="H218" s="72"/>
      <c r="I218" s="72"/>
      <c r="J218" s="72"/>
      <c r="K218" s="38"/>
    </row>
    <row r="219" spans="1:11" ht="15.6" x14ac:dyDescent="0.3">
      <c r="A219" s="72" t="s">
        <v>11</v>
      </c>
      <c r="B219" s="72"/>
      <c r="C219" s="72"/>
      <c r="D219" s="72"/>
      <c r="E219" s="72"/>
      <c r="F219" s="72"/>
      <c r="G219" s="72"/>
      <c r="H219" s="72"/>
      <c r="I219" s="72"/>
      <c r="J219" s="72"/>
      <c r="K219" s="38"/>
    </row>
    <row r="220" spans="1:11" ht="15.6" x14ac:dyDescent="0.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38"/>
    </row>
    <row r="221" spans="1:11" x14ac:dyDescent="0.3">
      <c r="A221" s="9" t="s">
        <v>79</v>
      </c>
      <c r="B221" s="9" t="s">
        <v>58</v>
      </c>
    </row>
    <row r="222" spans="1:11" ht="25.05" customHeight="1" x14ac:dyDescent="0.3">
      <c r="A222" s="76" t="s">
        <v>1</v>
      </c>
      <c r="B222" s="77" t="s">
        <v>2</v>
      </c>
      <c r="C222" s="78" t="s">
        <v>19</v>
      </c>
      <c r="D222" s="79"/>
      <c r="E222" s="79"/>
      <c r="F222" s="79"/>
      <c r="G222" s="79"/>
      <c r="H222" s="80"/>
      <c r="I222" s="76" t="s">
        <v>4</v>
      </c>
      <c r="J222" s="76" t="s">
        <v>5</v>
      </c>
    </row>
    <row r="223" spans="1:11" ht="25.05" customHeight="1" x14ac:dyDescent="0.3">
      <c r="A223" s="76"/>
      <c r="B223" s="77"/>
      <c r="C223" s="78" t="s">
        <v>20</v>
      </c>
      <c r="D223" s="79"/>
      <c r="E223" s="80"/>
      <c r="F223" s="78" t="s">
        <v>3</v>
      </c>
      <c r="G223" s="79"/>
      <c r="H223" s="80"/>
      <c r="I223" s="76"/>
      <c r="J223" s="76"/>
    </row>
    <row r="224" spans="1:11" ht="25.05" customHeight="1" x14ac:dyDescent="0.3">
      <c r="A224" s="25"/>
      <c r="B224" s="27"/>
      <c r="C224" s="25" t="s">
        <v>16</v>
      </c>
      <c r="D224" s="25" t="s">
        <v>17</v>
      </c>
      <c r="E224" s="25" t="s">
        <v>18</v>
      </c>
      <c r="F224" s="25" t="s">
        <v>16</v>
      </c>
      <c r="G224" s="25" t="s">
        <v>17</v>
      </c>
      <c r="H224" s="25" t="s">
        <v>18</v>
      </c>
      <c r="I224" s="25"/>
      <c r="J224" s="25"/>
    </row>
    <row r="225" spans="1:10" ht="33" customHeight="1" x14ac:dyDescent="0.3">
      <c r="A225" s="3">
        <v>1</v>
      </c>
      <c r="B225" s="2" t="s">
        <v>73</v>
      </c>
      <c r="C225" s="42">
        <f>0</f>
        <v>0</v>
      </c>
      <c r="D225" s="42">
        <v>0</v>
      </c>
      <c r="E225" s="42">
        <v>0</v>
      </c>
      <c r="F225" s="42">
        <v>0</v>
      </c>
      <c r="G225" s="42">
        <v>0</v>
      </c>
      <c r="H225" s="42">
        <v>0</v>
      </c>
      <c r="I225" s="39">
        <f>SUM(C225:H225)</f>
        <v>0</v>
      </c>
      <c r="J225" s="5" t="s">
        <v>74</v>
      </c>
    </row>
    <row r="226" spans="1:10" ht="25.05" customHeight="1" x14ac:dyDescent="0.3">
      <c r="A226" s="3">
        <v>2</v>
      </c>
      <c r="B226" s="2" t="s">
        <v>6</v>
      </c>
      <c r="C226" s="40">
        <f>Punagaan!E109</f>
        <v>0</v>
      </c>
      <c r="D226" s="40">
        <f>Punagaan!F109</f>
        <v>0</v>
      </c>
      <c r="E226" s="40">
        <f>Punagaan!G109</f>
        <v>0</v>
      </c>
      <c r="F226" s="42">
        <v>0</v>
      </c>
      <c r="G226" s="42">
        <v>0</v>
      </c>
      <c r="H226" s="42">
        <v>0</v>
      </c>
      <c r="I226" s="39">
        <f>SUM(C226:F226)</f>
        <v>0</v>
      </c>
      <c r="J226" s="1" t="s">
        <v>22</v>
      </c>
    </row>
    <row r="227" spans="1:10" ht="25.05" customHeight="1" x14ac:dyDescent="0.3">
      <c r="A227" s="3">
        <v>3</v>
      </c>
      <c r="B227" s="2" t="s">
        <v>7</v>
      </c>
      <c r="C227" s="40">
        <v>0</v>
      </c>
      <c r="D227" s="40">
        <v>0</v>
      </c>
      <c r="E227" s="40">
        <v>0</v>
      </c>
      <c r="F227" s="42">
        <v>0</v>
      </c>
      <c r="G227" s="42">
        <v>0</v>
      </c>
      <c r="H227" s="42">
        <v>0</v>
      </c>
      <c r="I227" s="39">
        <f>SUM(C227:F227)</f>
        <v>0</v>
      </c>
      <c r="J227" s="1" t="s">
        <v>21</v>
      </c>
    </row>
    <row r="228" spans="1:10" ht="25.05" customHeight="1" x14ac:dyDescent="0.3">
      <c r="A228" s="3">
        <v>4</v>
      </c>
      <c r="B228" s="2" t="s">
        <v>8</v>
      </c>
      <c r="C228" s="40">
        <f>'Karang Indah'!E17</f>
        <v>65</v>
      </c>
      <c r="D228" s="40">
        <f>'Karang Indah'!F17</f>
        <v>126</v>
      </c>
      <c r="E228" s="40">
        <f>'Karang Indah'!G17</f>
        <v>17</v>
      </c>
      <c r="F228" s="42">
        <v>0</v>
      </c>
      <c r="G228" s="42">
        <v>0</v>
      </c>
      <c r="H228" s="42">
        <v>0</v>
      </c>
      <c r="I228" s="39">
        <f>SUM(C228:H228)</f>
        <v>208</v>
      </c>
      <c r="J228" s="1" t="s">
        <v>22</v>
      </c>
    </row>
    <row r="229" spans="1:10" ht="25.05" customHeight="1" x14ac:dyDescent="0.3">
      <c r="A229" s="3">
        <v>5</v>
      </c>
      <c r="B229" s="2" t="s">
        <v>9</v>
      </c>
      <c r="C229" s="40">
        <f>Puncak!E17</f>
        <v>5</v>
      </c>
      <c r="D229" s="40">
        <f>Puncak!F17</f>
        <v>5</v>
      </c>
      <c r="E229" s="40">
        <f>Puncak!G17</f>
        <v>1</v>
      </c>
      <c r="F229" s="42">
        <v>0</v>
      </c>
      <c r="G229" s="42">
        <v>0</v>
      </c>
      <c r="H229" s="42">
        <v>0</v>
      </c>
      <c r="I229" s="39">
        <f>SUM(C229:F229)</f>
        <v>11</v>
      </c>
      <c r="J229" s="1" t="s">
        <v>22</v>
      </c>
    </row>
    <row r="230" spans="1:10" ht="25.05" customHeight="1" x14ac:dyDescent="0.3">
      <c r="A230" s="3">
        <v>6</v>
      </c>
      <c r="B230" s="2" t="s">
        <v>12</v>
      </c>
      <c r="C230" s="40">
        <v>0</v>
      </c>
      <c r="D230" s="40">
        <v>0</v>
      </c>
      <c r="E230" s="40">
        <v>0</v>
      </c>
      <c r="F230" s="42">
        <v>0</v>
      </c>
      <c r="G230" s="42">
        <v>0</v>
      </c>
      <c r="H230" s="42">
        <v>0</v>
      </c>
      <c r="I230" s="39">
        <f>SUM(C230:F230)</f>
        <v>0</v>
      </c>
      <c r="J230" s="1" t="s">
        <v>22</v>
      </c>
    </row>
    <row r="231" spans="1:10" ht="25.05" customHeight="1" x14ac:dyDescent="0.3">
      <c r="A231" s="3">
        <v>7</v>
      </c>
      <c r="B231" s="2" t="s">
        <v>13</v>
      </c>
      <c r="C231" s="40">
        <v>0</v>
      </c>
      <c r="D231" s="40">
        <f>'Kampung Tua'!F109</f>
        <v>0</v>
      </c>
      <c r="E231" s="40">
        <f>'Kampung Tua'!G109</f>
        <v>0</v>
      </c>
      <c r="F231" s="42">
        <f>'Kampung Tua'!E86</f>
        <v>0</v>
      </c>
      <c r="G231" s="42">
        <f>'Kampung Tua'!F86</f>
        <v>0</v>
      </c>
      <c r="H231" s="42">
        <v>0</v>
      </c>
      <c r="I231" s="39">
        <f>SUM(C231:G231)</f>
        <v>0</v>
      </c>
      <c r="J231" s="1" t="s">
        <v>71</v>
      </c>
    </row>
    <row r="232" spans="1:10" ht="25.05" customHeight="1" x14ac:dyDescent="0.3">
      <c r="A232" s="3">
        <v>8</v>
      </c>
      <c r="B232" s="2" t="s">
        <v>66</v>
      </c>
      <c r="C232" s="40">
        <f>Halona!C18+Halona!F18</f>
        <v>337</v>
      </c>
      <c r="D232" s="40">
        <f>Halona!D18+Halona!G18</f>
        <v>423</v>
      </c>
      <c r="E232" s="40">
        <f>Halona!E18+Halona!H18</f>
        <v>640</v>
      </c>
      <c r="F232" s="42">
        <f>Halona!I41</f>
        <v>0</v>
      </c>
      <c r="G232" s="42">
        <f>Halona!J41</f>
        <v>0</v>
      </c>
      <c r="H232" s="42">
        <v>0</v>
      </c>
      <c r="I232" s="39">
        <f>SUM(C232:G232)</f>
        <v>1400</v>
      </c>
      <c r="J232" s="5" t="s">
        <v>72</v>
      </c>
    </row>
    <row r="233" spans="1:10" ht="25.05" customHeight="1" x14ac:dyDescent="0.3">
      <c r="A233" s="3"/>
      <c r="B233" s="2" t="s">
        <v>4</v>
      </c>
      <c r="C233" s="43">
        <f t="shared" ref="C233:I233" si="9">SUM(C225:C232)</f>
        <v>407</v>
      </c>
      <c r="D233" s="43">
        <f t="shared" si="9"/>
        <v>554</v>
      </c>
      <c r="E233" s="43">
        <f t="shared" si="9"/>
        <v>658</v>
      </c>
      <c r="F233" s="43">
        <f t="shared" si="9"/>
        <v>0</v>
      </c>
      <c r="G233" s="43">
        <f t="shared" si="9"/>
        <v>0</v>
      </c>
      <c r="H233" s="43">
        <f t="shared" si="9"/>
        <v>0</v>
      </c>
      <c r="I233" s="41">
        <f t="shared" si="9"/>
        <v>1619</v>
      </c>
      <c r="J233" s="1"/>
    </row>
    <row r="235" spans="1:10" x14ac:dyDescent="0.3">
      <c r="I235" t="s">
        <v>89</v>
      </c>
    </row>
    <row r="236" spans="1:10" x14ac:dyDescent="0.3">
      <c r="C236" s="4"/>
      <c r="D236" s="4"/>
      <c r="E236" s="4"/>
      <c r="I236" t="s">
        <v>15</v>
      </c>
    </row>
    <row r="241" spans="1:11" ht="15" customHeight="1" x14ac:dyDescent="0.3">
      <c r="A241" s="72" t="s">
        <v>10</v>
      </c>
      <c r="B241" s="72"/>
      <c r="C241" s="72"/>
      <c r="D241" s="72"/>
      <c r="E241" s="72"/>
      <c r="F241" s="72"/>
      <c r="G241" s="72"/>
      <c r="H241" s="72"/>
      <c r="I241" s="72"/>
      <c r="J241" s="72"/>
      <c r="K241" s="38"/>
    </row>
    <row r="242" spans="1:11" ht="15.6" x14ac:dyDescent="0.3">
      <c r="A242" s="72" t="s">
        <v>0</v>
      </c>
      <c r="B242" s="72"/>
      <c r="C242" s="72"/>
      <c r="D242" s="72"/>
      <c r="E242" s="72"/>
      <c r="F242" s="72"/>
      <c r="G242" s="72"/>
      <c r="H242" s="72"/>
      <c r="I242" s="72"/>
      <c r="J242" s="72"/>
      <c r="K242" s="38"/>
    </row>
    <row r="243" spans="1:11" ht="15.6" x14ac:dyDescent="0.3">
      <c r="A243" s="72" t="s">
        <v>11</v>
      </c>
      <c r="B243" s="72"/>
      <c r="C243" s="72"/>
      <c r="D243" s="72"/>
      <c r="E243" s="72"/>
      <c r="F243" s="72"/>
      <c r="G243" s="72"/>
      <c r="H243" s="72"/>
      <c r="I243" s="72"/>
      <c r="J243" s="72"/>
      <c r="K243" s="38"/>
    </row>
    <row r="244" spans="1:11" ht="15.6" x14ac:dyDescent="0.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38"/>
    </row>
    <row r="245" spans="1:11" x14ac:dyDescent="0.3">
      <c r="A245" s="9" t="s">
        <v>79</v>
      </c>
      <c r="B245" s="9" t="s">
        <v>59</v>
      </c>
    </row>
    <row r="246" spans="1:11" ht="25.05" customHeight="1" x14ac:dyDescent="0.3">
      <c r="A246" s="76" t="s">
        <v>1</v>
      </c>
      <c r="B246" s="77" t="s">
        <v>2</v>
      </c>
      <c r="C246" s="78" t="s">
        <v>19</v>
      </c>
      <c r="D246" s="79"/>
      <c r="E246" s="79"/>
      <c r="F246" s="79"/>
      <c r="G246" s="79"/>
      <c r="H246" s="80"/>
      <c r="I246" s="76" t="s">
        <v>4</v>
      </c>
      <c r="J246" s="76" t="s">
        <v>5</v>
      </c>
    </row>
    <row r="247" spans="1:11" ht="25.05" customHeight="1" x14ac:dyDescent="0.3">
      <c r="A247" s="76"/>
      <c r="B247" s="77"/>
      <c r="C247" s="78" t="s">
        <v>20</v>
      </c>
      <c r="D247" s="79"/>
      <c r="E247" s="80"/>
      <c r="F247" s="78" t="s">
        <v>3</v>
      </c>
      <c r="G247" s="79"/>
      <c r="H247" s="80"/>
      <c r="I247" s="76"/>
      <c r="J247" s="76"/>
    </row>
    <row r="248" spans="1:11" ht="25.05" customHeight="1" x14ac:dyDescent="0.3">
      <c r="A248" s="25"/>
      <c r="B248" s="27"/>
      <c r="C248" s="25" t="s">
        <v>16</v>
      </c>
      <c r="D248" s="25" t="s">
        <v>17</v>
      </c>
      <c r="E248" s="25" t="s">
        <v>18</v>
      </c>
      <c r="F248" s="25" t="s">
        <v>16</v>
      </c>
      <c r="G248" s="25" t="s">
        <v>17</v>
      </c>
      <c r="H248" s="25" t="s">
        <v>18</v>
      </c>
      <c r="I248" s="25"/>
      <c r="J248" s="25"/>
    </row>
    <row r="249" spans="1:11" ht="33" customHeight="1" x14ac:dyDescent="0.3">
      <c r="A249" s="3">
        <v>1</v>
      </c>
      <c r="B249" s="2" t="s">
        <v>73</v>
      </c>
      <c r="C249" s="42">
        <f>0</f>
        <v>0</v>
      </c>
      <c r="D249" s="42">
        <v>0</v>
      </c>
      <c r="E249" s="42">
        <v>0</v>
      </c>
      <c r="F249" s="42">
        <v>0</v>
      </c>
      <c r="G249" s="42">
        <v>0</v>
      </c>
      <c r="H249" s="42">
        <v>0</v>
      </c>
      <c r="I249" s="39">
        <f>SUM(C249:H249)</f>
        <v>0</v>
      </c>
      <c r="J249" s="5" t="s">
        <v>74</v>
      </c>
    </row>
    <row r="250" spans="1:11" ht="25.05" customHeight="1" x14ac:dyDescent="0.3">
      <c r="A250" s="3">
        <v>2</v>
      </c>
      <c r="B250" s="2" t="s">
        <v>6</v>
      </c>
      <c r="C250" s="40">
        <f>Punagaan!E18</f>
        <v>425</v>
      </c>
      <c r="D250" s="40">
        <f>Punagaan!F18</f>
        <v>270</v>
      </c>
      <c r="E250" s="40">
        <f>Punagaan!G18</f>
        <v>56</v>
      </c>
      <c r="F250" s="42">
        <v>0</v>
      </c>
      <c r="G250" s="42">
        <v>0</v>
      </c>
      <c r="H250" s="42">
        <v>0</v>
      </c>
      <c r="I250" s="39">
        <f>SUM(C250:F250)</f>
        <v>751</v>
      </c>
      <c r="J250" s="1" t="s">
        <v>22</v>
      </c>
    </row>
    <row r="251" spans="1:11" ht="25.05" customHeight="1" x14ac:dyDescent="0.3">
      <c r="A251" s="3">
        <v>3</v>
      </c>
      <c r="B251" s="2" t="s">
        <v>7</v>
      </c>
      <c r="C251" s="40">
        <v>0</v>
      </c>
      <c r="D251" s="40">
        <v>0</v>
      </c>
      <c r="E251" s="40">
        <v>0</v>
      </c>
      <c r="F251" s="42">
        <v>0</v>
      </c>
      <c r="G251" s="42">
        <v>0</v>
      </c>
      <c r="H251" s="42">
        <v>0</v>
      </c>
      <c r="I251" s="39">
        <f>SUM(C251:F251)</f>
        <v>0</v>
      </c>
      <c r="J251" s="1" t="s">
        <v>21</v>
      </c>
    </row>
    <row r="252" spans="1:11" ht="25.05" customHeight="1" x14ac:dyDescent="0.3">
      <c r="A252" s="3">
        <v>4</v>
      </c>
      <c r="B252" s="2" t="s">
        <v>8</v>
      </c>
      <c r="C252" s="40">
        <f>'Karang Indah'!E18</f>
        <v>55</v>
      </c>
      <c r="D252" s="40">
        <f>'Karang Indah'!F18</f>
        <v>104</v>
      </c>
      <c r="E252" s="40">
        <f>'Karang Indah'!G18</f>
        <v>20</v>
      </c>
      <c r="F252" s="42">
        <v>0</v>
      </c>
      <c r="G252" s="42">
        <v>0</v>
      </c>
      <c r="H252" s="42">
        <v>0</v>
      </c>
      <c r="I252" s="39">
        <f>SUM(C252:H252)</f>
        <v>179</v>
      </c>
      <c r="J252" s="1" t="s">
        <v>22</v>
      </c>
    </row>
    <row r="253" spans="1:11" ht="25.05" customHeight="1" x14ac:dyDescent="0.3">
      <c r="A253" s="3">
        <v>5</v>
      </c>
      <c r="B253" s="2" t="s">
        <v>9</v>
      </c>
      <c r="C253" s="40">
        <f>Puncak!E18</f>
        <v>3</v>
      </c>
      <c r="D253" s="40">
        <f>Puncak!F18</f>
        <v>3</v>
      </c>
      <c r="E253" s="40">
        <f>Puncak!G18</f>
        <v>3</v>
      </c>
      <c r="F253" s="42">
        <v>0</v>
      </c>
      <c r="G253" s="42">
        <v>0</v>
      </c>
      <c r="H253" s="42">
        <v>0</v>
      </c>
      <c r="I253" s="39">
        <f>SUM(C253:F253)</f>
        <v>9</v>
      </c>
      <c r="J253" s="1" t="s">
        <v>22</v>
      </c>
    </row>
    <row r="254" spans="1:11" ht="25.05" customHeight="1" x14ac:dyDescent="0.3">
      <c r="A254" s="3">
        <v>6</v>
      </c>
      <c r="B254" s="2" t="s">
        <v>12</v>
      </c>
      <c r="C254" s="40">
        <v>0</v>
      </c>
      <c r="D254" s="40">
        <v>0</v>
      </c>
      <c r="E254" s="40">
        <v>0</v>
      </c>
      <c r="F254" s="42">
        <v>0</v>
      </c>
      <c r="G254" s="42">
        <v>0</v>
      </c>
      <c r="H254" s="42">
        <v>0</v>
      </c>
      <c r="I254" s="39">
        <f>SUM(C254:F254)</f>
        <v>0</v>
      </c>
      <c r="J254" s="1" t="s">
        <v>22</v>
      </c>
    </row>
    <row r="255" spans="1:11" ht="25.05" customHeight="1" x14ac:dyDescent="0.3">
      <c r="A255" s="3">
        <v>7</v>
      </c>
      <c r="B255" s="2" t="s">
        <v>13</v>
      </c>
      <c r="C255" s="40">
        <f>'Kampung Tua'!E18</f>
        <v>20</v>
      </c>
      <c r="D255" s="40">
        <f>'Kampung Tua'!F18</f>
        <v>50</v>
      </c>
      <c r="E255" s="40">
        <f>'Kampung Tua'!G133</f>
        <v>0</v>
      </c>
      <c r="F255" s="42">
        <f>'Kampung Tua'!E110</f>
        <v>0</v>
      </c>
      <c r="G255" s="42">
        <f>'Kampung Tua'!F110</f>
        <v>0</v>
      </c>
      <c r="H255" s="42">
        <v>0</v>
      </c>
      <c r="I255" s="39">
        <f>SUM(C255:G255)</f>
        <v>70</v>
      </c>
      <c r="J255" s="1" t="s">
        <v>71</v>
      </c>
    </row>
    <row r="256" spans="1:11" ht="25.05" customHeight="1" x14ac:dyDescent="0.3">
      <c r="A256" s="3">
        <v>8</v>
      </c>
      <c r="B256" s="2" t="s">
        <v>66</v>
      </c>
      <c r="C256" s="40">
        <f>Halona!C19+Halona!F19</f>
        <v>289</v>
      </c>
      <c r="D256" s="40">
        <f>Halona!D19+Halona!G19</f>
        <v>292</v>
      </c>
      <c r="E256" s="40">
        <f>Halona!E19+Halona!H19</f>
        <v>304</v>
      </c>
      <c r="F256" s="42">
        <f>Halona!I65</f>
        <v>0</v>
      </c>
      <c r="G256" s="42">
        <f>Halona!J65</f>
        <v>0</v>
      </c>
      <c r="H256" s="42">
        <v>0</v>
      </c>
      <c r="I256" s="39">
        <f>SUM(C256:G256)</f>
        <v>885</v>
      </c>
      <c r="J256" s="5" t="s">
        <v>72</v>
      </c>
    </row>
    <row r="257" spans="1:11" ht="25.05" customHeight="1" x14ac:dyDescent="0.3">
      <c r="A257" s="3"/>
      <c r="B257" s="2" t="s">
        <v>4</v>
      </c>
      <c r="C257" s="43">
        <f t="shared" ref="C257:I257" si="10">SUM(C249:C256)</f>
        <v>792</v>
      </c>
      <c r="D257" s="43">
        <f t="shared" si="10"/>
        <v>719</v>
      </c>
      <c r="E257" s="43">
        <f t="shared" si="10"/>
        <v>383</v>
      </c>
      <c r="F257" s="43">
        <f t="shared" si="10"/>
        <v>0</v>
      </c>
      <c r="G257" s="43">
        <f t="shared" si="10"/>
        <v>0</v>
      </c>
      <c r="H257" s="43">
        <f t="shared" si="10"/>
        <v>0</v>
      </c>
      <c r="I257" s="41">
        <f t="shared" si="10"/>
        <v>1894</v>
      </c>
      <c r="J257" s="1"/>
    </row>
    <row r="259" spans="1:11" x14ac:dyDescent="0.3">
      <c r="I259" t="s">
        <v>90</v>
      </c>
    </row>
    <row r="260" spans="1:11" x14ac:dyDescent="0.3">
      <c r="C260" s="4"/>
      <c r="D260" s="4"/>
      <c r="E260" s="4"/>
      <c r="I260" t="s">
        <v>15</v>
      </c>
    </row>
    <row r="265" spans="1:11" ht="15" customHeight="1" x14ac:dyDescent="0.3">
      <c r="A265" s="72" t="s">
        <v>10</v>
      </c>
      <c r="B265" s="72"/>
      <c r="C265" s="72"/>
      <c r="D265" s="72"/>
      <c r="E265" s="72"/>
      <c r="F265" s="72"/>
      <c r="G265" s="72"/>
      <c r="H265" s="72"/>
      <c r="I265" s="72"/>
      <c r="J265" s="72"/>
      <c r="K265" s="38"/>
    </row>
    <row r="266" spans="1:11" ht="15.6" x14ac:dyDescent="0.3">
      <c r="A266" s="72" t="s">
        <v>0</v>
      </c>
      <c r="B266" s="72"/>
      <c r="C266" s="72"/>
      <c r="D266" s="72"/>
      <c r="E266" s="72"/>
      <c r="F266" s="72"/>
      <c r="G266" s="72"/>
      <c r="H266" s="72"/>
      <c r="I266" s="72"/>
      <c r="J266" s="72"/>
      <c r="K266" s="38"/>
    </row>
    <row r="267" spans="1:11" ht="15.6" x14ac:dyDescent="0.3">
      <c r="A267" s="72" t="s">
        <v>11</v>
      </c>
      <c r="B267" s="72"/>
      <c r="C267" s="72"/>
      <c r="D267" s="72"/>
      <c r="E267" s="72"/>
      <c r="F267" s="72"/>
      <c r="G267" s="72"/>
      <c r="H267" s="72"/>
      <c r="I267" s="72"/>
      <c r="J267" s="72"/>
      <c r="K267" s="38"/>
    </row>
    <row r="268" spans="1:11" ht="15.6" x14ac:dyDescent="0.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38"/>
    </row>
    <row r="269" spans="1:11" x14ac:dyDescent="0.3">
      <c r="A269" s="9" t="s">
        <v>79</v>
      </c>
      <c r="B269" s="9" t="s">
        <v>59</v>
      </c>
    </row>
    <row r="270" spans="1:11" ht="25.05" customHeight="1" x14ac:dyDescent="0.3">
      <c r="A270" s="76" t="s">
        <v>1</v>
      </c>
      <c r="B270" s="77" t="s">
        <v>2</v>
      </c>
      <c r="C270" s="78" t="s">
        <v>19</v>
      </c>
      <c r="D270" s="79"/>
      <c r="E270" s="79"/>
      <c r="F270" s="79"/>
      <c r="G270" s="79"/>
      <c r="H270" s="80"/>
      <c r="I270" s="76" t="s">
        <v>4</v>
      </c>
      <c r="J270" s="76" t="s">
        <v>5</v>
      </c>
    </row>
    <row r="271" spans="1:11" ht="25.05" customHeight="1" x14ac:dyDescent="0.3">
      <c r="A271" s="76"/>
      <c r="B271" s="77"/>
      <c r="C271" s="78" t="s">
        <v>20</v>
      </c>
      <c r="D271" s="79"/>
      <c r="E271" s="80"/>
      <c r="F271" s="78" t="s">
        <v>3</v>
      </c>
      <c r="G271" s="79"/>
      <c r="H271" s="80"/>
      <c r="I271" s="76"/>
      <c r="J271" s="76"/>
    </row>
    <row r="272" spans="1:11" ht="25.05" customHeight="1" x14ac:dyDescent="0.3">
      <c r="A272" s="25"/>
      <c r="B272" s="27"/>
      <c r="C272" s="25" t="s">
        <v>16</v>
      </c>
      <c r="D272" s="25" t="s">
        <v>17</v>
      </c>
      <c r="E272" s="25" t="s">
        <v>18</v>
      </c>
      <c r="F272" s="25" t="s">
        <v>16</v>
      </c>
      <c r="G272" s="25" t="s">
        <v>17</v>
      </c>
      <c r="H272" s="25" t="s">
        <v>18</v>
      </c>
      <c r="I272" s="25"/>
      <c r="J272" s="25"/>
    </row>
    <row r="273" spans="1:10" ht="33" customHeight="1" x14ac:dyDescent="0.3">
      <c r="A273" s="3">
        <v>1</v>
      </c>
      <c r="B273" s="2" t="s">
        <v>73</v>
      </c>
      <c r="C273" s="42">
        <f>0</f>
        <v>0</v>
      </c>
      <c r="D273" s="42">
        <v>0</v>
      </c>
      <c r="E273" s="42">
        <v>0</v>
      </c>
      <c r="F273" s="42">
        <v>0</v>
      </c>
      <c r="G273" s="42">
        <v>0</v>
      </c>
      <c r="H273" s="42">
        <v>0</v>
      </c>
      <c r="I273" s="39">
        <f>SUM(C273:H273)</f>
        <v>0</v>
      </c>
      <c r="J273" s="5" t="s">
        <v>74</v>
      </c>
    </row>
    <row r="274" spans="1:10" ht="25.05" customHeight="1" x14ac:dyDescent="0.3">
      <c r="A274" s="3">
        <v>2</v>
      </c>
      <c r="B274" s="2" t="s">
        <v>6</v>
      </c>
      <c r="C274" s="40">
        <f>Punagaan!E19</f>
        <v>360</v>
      </c>
      <c r="D274" s="40">
        <f>Punagaan!F19</f>
        <v>333</v>
      </c>
      <c r="E274" s="40">
        <f>Punagaan!G19</f>
        <v>75</v>
      </c>
      <c r="F274" s="42">
        <v>0</v>
      </c>
      <c r="G274" s="42">
        <v>0</v>
      </c>
      <c r="H274" s="42">
        <v>0</v>
      </c>
      <c r="I274" s="39">
        <f>SUM(C274:F274)</f>
        <v>768</v>
      </c>
      <c r="J274" s="1" t="s">
        <v>22</v>
      </c>
    </row>
    <row r="275" spans="1:10" ht="25.05" customHeight="1" x14ac:dyDescent="0.3">
      <c r="A275" s="3">
        <v>3</v>
      </c>
      <c r="B275" s="2" t="s">
        <v>7</v>
      </c>
      <c r="C275" s="40">
        <v>0</v>
      </c>
      <c r="D275" s="40">
        <v>0</v>
      </c>
      <c r="E275" s="40">
        <v>0</v>
      </c>
      <c r="F275" s="42">
        <v>0</v>
      </c>
      <c r="G275" s="42">
        <v>0</v>
      </c>
      <c r="H275" s="42">
        <v>0</v>
      </c>
      <c r="I275" s="39">
        <f>SUM(C275:F275)</f>
        <v>0</v>
      </c>
      <c r="J275" s="1" t="s">
        <v>21</v>
      </c>
    </row>
    <row r="276" spans="1:10" ht="25.05" customHeight="1" x14ac:dyDescent="0.3">
      <c r="A276" s="3">
        <v>4</v>
      </c>
      <c r="B276" s="2" t="s">
        <v>8</v>
      </c>
      <c r="C276" s="40">
        <f>'Karang Indah'!E19</f>
        <v>57</v>
      </c>
      <c r="D276" s="40">
        <f>'Karang Indah'!F19</f>
        <v>97</v>
      </c>
      <c r="E276" s="40">
        <f>'Karang Indah'!G19</f>
        <v>7</v>
      </c>
      <c r="F276" s="42">
        <v>0</v>
      </c>
      <c r="G276" s="42">
        <v>0</v>
      </c>
      <c r="H276" s="42">
        <v>0</v>
      </c>
      <c r="I276" s="39">
        <f>SUM(C276:H276)</f>
        <v>161</v>
      </c>
      <c r="J276" s="1" t="s">
        <v>22</v>
      </c>
    </row>
    <row r="277" spans="1:10" ht="25.05" customHeight="1" x14ac:dyDescent="0.3">
      <c r="A277" s="3">
        <v>5</v>
      </c>
      <c r="B277" s="2" t="s">
        <v>9</v>
      </c>
      <c r="C277" s="40">
        <f>Puncak!E19</f>
        <v>3</v>
      </c>
      <c r="D277" s="40">
        <f>Puncak!F19</f>
        <v>3</v>
      </c>
      <c r="E277" s="40">
        <f>Puncak!G19</f>
        <v>4</v>
      </c>
      <c r="F277" s="42">
        <v>0</v>
      </c>
      <c r="G277" s="42">
        <v>0</v>
      </c>
      <c r="H277" s="42">
        <v>0</v>
      </c>
      <c r="I277" s="39">
        <f>SUM(C277:F277)</f>
        <v>10</v>
      </c>
      <c r="J277" s="1" t="s">
        <v>22</v>
      </c>
    </row>
    <row r="278" spans="1:10" ht="25.05" customHeight="1" x14ac:dyDescent="0.3">
      <c r="A278" s="3">
        <v>6</v>
      </c>
      <c r="B278" s="2" t="s">
        <v>12</v>
      </c>
      <c r="C278" s="40">
        <v>0</v>
      </c>
      <c r="D278" s="40">
        <v>0</v>
      </c>
      <c r="E278" s="40">
        <v>0</v>
      </c>
      <c r="F278" s="42">
        <v>0</v>
      </c>
      <c r="G278" s="42">
        <v>0</v>
      </c>
      <c r="H278" s="42">
        <v>0</v>
      </c>
      <c r="I278" s="39">
        <f>SUM(C278:F278)</f>
        <v>0</v>
      </c>
      <c r="J278" s="1" t="s">
        <v>22</v>
      </c>
    </row>
    <row r="279" spans="1:10" ht="25.05" customHeight="1" x14ac:dyDescent="0.3">
      <c r="A279" s="3">
        <v>7</v>
      </c>
      <c r="B279" s="2" t="s">
        <v>13</v>
      </c>
      <c r="C279" s="40">
        <f>'Kampung Tua'!E19</f>
        <v>3</v>
      </c>
      <c r="D279" s="40">
        <f>'Kampung Tua'!F19</f>
        <v>1</v>
      </c>
      <c r="E279" s="40">
        <f>'Kampung Tua'!G157</f>
        <v>0</v>
      </c>
      <c r="F279" s="42">
        <f>'Kampung Tua'!E134</f>
        <v>0</v>
      </c>
      <c r="G279" s="42">
        <f>'Kampung Tua'!F134</f>
        <v>0</v>
      </c>
      <c r="H279" s="42">
        <v>0</v>
      </c>
      <c r="I279" s="39">
        <f>SUM(C279:G279)</f>
        <v>4</v>
      </c>
      <c r="J279" s="1" t="s">
        <v>71</v>
      </c>
    </row>
    <row r="280" spans="1:10" ht="25.05" customHeight="1" x14ac:dyDescent="0.3">
      <c r="A280" s="3">
        <v>8</v>
      </c>
      <c r="B280" s="2" t="s">
        <v>66</v>
      </c>
      <c r="C280" s="40">
        <f>Halona!C20+Halona!F20</f>
        <v>295</v>
      </c>
      <c r="D280" s="40">
        <f>Halona!D20+Halona!G20</f>
        <v>322</v>
      </c>
      <c r="E280" s="40">
        <f>Halona!E20+Halona!H20</f>
        <v>478</v>
      </c>
      <c r="F280" s="42">
        <f>Halona!I20</f>
        <v>2</v>
      </c>
      <c r="G280" s="42">
        <f>Halona!J20</f>
        <v>2</v>
      </c>
      <c r="H280" s="42">
        <f>Halona!K20</f>
        <v>1</v>
      </c>
      <c r="I280" s="39">
        <f>SUM(C280:H280)</f>
        <v>1100</v>
      </c>
      <c r="J280" s="5" t="s">
        <v>72</v>
      </c>
    </row>
    <row r="281" spans="1:10" ht="25.05" customHeight="1" x14ac:dyDescent="0.3">
      <c r="A281" s="3"/>
      <c r="B281" s="2" t="s">
        <v>4</v>
      </c>
      <c r="C281" s="43">
        <f t="shared" ref="C281:I281" si="11">SUM(C273:C280)</f>
        <v>718</v>
      </c>
      <c r="D281" s="43">
        <f t="shared" si="11"/>
        <v>756</v>
      </c>
      <c r="E281" s="43">
        <f t="shared" si="11"/>
        <v>564</v>
      </c>
      <c r="F281" s="43">
        <f t="shared" si="11"/>
        <v>2</v>
      </c>
      <c r="G281" s="43">
        <f t="shared" si="11"/>
        <v>2</v>
      </c>
      <c r="H281" s="43">
        <f t="shared" si="11"/>
        <v>1</v>
      </c>
      <c r="I281" s="41">
        <f t="shared" si="11"/>
        <v>2043</v>
      </c>
      <c r="J281" s="1"/>
    </row>
    <row r="283" spans="1:10" x14ac:dyDescent="0.3">
      <c r="I283" t="s">
        <v>91</v>
      </c>
    </row>
    <row r="284" spans="1:10" x14ac:dyDescent="0.3">
      <c r="C284" s="4"/>
      <c r="D284" s="4"/>
      <c r="E284" s="4"/>
      <c r="I284" t="s">
        <v>15</v>
      </c>
    </row>
    <row r="293" spans="3:7" x14ac:dyDescent="0.3">
      <c r="C293" t="s">
        <v>35</v>
      </c>
    </row>
    <row r="294" spans="3:7" x14ac:dyDescent="0.3">
      <c r="C294" s="4" t="s">
        <v>23</v>
      </c>
      <c r="D294" s="4">
        <v>2886</v>
      </c>
      <c r="E294" s="4">
        <v>980</v>
      </c>
      <c r="F294">
        <v>1120</v>
      </c>
      <c r="G294">
        <v>786</v>
      </c>
    </row>
    <row r="295" spans="3:7" x14ac:dyDescent="0.3">
      <c r="C295" s="4" t="s">
        <v>24</v>
      </c>
      <c r="D295" s="4">
        <v>2242</v>
      </c>
      <c r="E295" s="4">
        <v>832</v>
      </c>
      <c r="F295">
        <v>1060</v>
      </c>
      <c r="G295">
        <v>350</v>
      </c>
    </row>
    <row r="296" spans="3:7" x14ac:dyDescent="0.3">
      <c r="C296" s="4" t="s">
        <v>25</v>
      </c>
      <c r="D296" s="4">
        <v>2489</v>
      </c>
      <c r="E296" s="4">
        <v>1209</v>
      </c>
      <c r="F296">
        <v>820</v>
      </c>
      <c r="G296">
        <v>460</v>
      </c>
    </row>
    <row r="297" spans="3:7" x14ac:dyDescent="0.3">
      <c r="C297" s="4" t="s">
        <v>26</v>
      </c>
      <c r="D297" s="4">
        <v>170</v>
      </c>
      <c r="E297" s="4">
        <v>85</v>
      </c>
      <c r="F297">
        <v>60</v>
      </c>
      <c r="G297">
        <v>25</v>
      </c>
    </row>
    <row r="298" spans="3:7" x14ac:dyDescent="0.3">
      <c r="C298" s="4" t="s">
        <v>27</v>
      </c>
      <c r="D298" s="4">
        <v>3532</v>
      </c>
      <c r="E298" s="4">
        <v>1570</v>
      </c>
      <c r="F298">
        <v>1200</v>
      </c>
      <c r="G298">
        <v>762</v>
      </c>
    </row>
    <row r="299" spans="3:7" x14ac:dyDescent="0.3">
      <c r="C299" s="4" t="s">
        <v>28</v>
      </c>
      <c r="D299" s="4">
        <v>558</v>
      </c>
      <c r="E299" s="4">
        <v>330</v>
      </c>
      <c r="F299">
        <v>200</v>
      </c>
      <c r="G299">
        <v>28</v>
      </c>
    </row>
    <row r="300" spans="3:7" x14ac:dyDescent="0.3">
      <c r="C300" s="4" t="s">
        <v>29</v>
      </c>
      <c r="D300" s="4">
        <v>0</v>
      </c>
      <c r="E300" s="4"/>
    </row>
    <row r="301" spans="3:7" x14ac:dyDescent="0.3">
      <c r="C301" s="4" t="s">
        <v>30</v>
      </c>
      <c r="D301" s="4">
        <v>0</v>
      </c>
      <c r="E301" s="4"/>
    </row>
    <row r="302" spans="3:7" x14ac:dyDescent="0.3">
      <c r="C302" s="4" t="s">
        <v>31</v>
      </c>
      <c r="D302" s="4">
        <v>0</v>
      </c>
      <c r="E302" s="4"/>
    </row>
    <row r="303" spans="3:7" x14ac:dyDescent="0.3">
      <c r="C303" s="4" t="s">
        <v>32</v>
      </c>
      <c r="D303" s="4">
        <v>0</v>
      </c>
      <c r="E303" s="4"/>
    </row>
    <row r="304" spans="3:7" x14ac:dyDescent="0.3">
      <c r="C304" s="4" t="s">
        <v>33</v>
      </c>
      <c r="D304" s="4">
        <v>751</v>
      </c>
      <c r="E304" s="4">
        <v>425</v>
      </c>
      <c r="F304">
        <v>270</v>
      </c>
      <c r="G304">
        <v>56</v>
      </c>
    </row>
    <row r="305" spans="3:7" x14ac:dyDescent="0.3">
      <c r="C305" s="4" t="s">
        <v>34</v>
      </c>
      <c r="D305" s="4">
        <v>768</v>
      </c>
      <c r="E305" s="4">
        <v>360</v>
      </c>
      <c r="F305">
        <v>333</v>
      </c>
      <c r="G305">
        <v>75</v>
      </c>
    </row>
    <row r="306" spans="3:7" x14ac:dyDescent="0.3">
      <c r="D306" s="9">
        <f>SUM(D294:D305)</f>
        <v>13396</v>
      </c>
      <c r="E306" s="9">
        <f>SUM(E294:E305)</f>
        <v>5791</v>
      </c>
      <c r="F306" s="9">
        <f t="shared" ref="F306:G306" si="12">SUM(F294:F305)</f>
        <v>5063</v>
      </c>
      <c r="G306" s="9">
        <f t="shared" si="12"/>
        <v>2542</v>
      </c>
    </row>
  </sheetData>
  <mergeCells count="120">
    <mergeCell ref="A25:J25"/>
    <mergeCell ref="A26:J26"/>
    <mergeCell ref="A27:J27"/>
    <mergeCell ref="A30:A31"/>
    <mergeCell ref="B30:B31"/>
    <mergeCell ref="C30:H30"/>
    <mergeCell ref="I30:I31"/>
    <mergeCell ref="J30:J31"/>
    <mergeCell ref="A1:J1"/>
    <mergeCell ref="A2:J2"/>
    <mergeCell ref="A3:J3"/>
    <mergeCell ref="A6:A7"/>
    <mergeCell ref="B6:B7"/>
    <mergeCell ref="C6:H6"/>
    <mergeCell ref="I6:I7"/>
    <mergeCell ref="J6:J7"/>
    <mergeCell ref="C7:E7"/>
    <mergeCell ref="F7:H7"/>
    <mergeCell ref="C31:E31"/>
    <mergeCell ref="F31:H31"/>
    <mergeCell ref="A49:J49"/>
    <mergeCell ref="A50:J50"/>
    <mergeCell ref="A51:J51"/>
    <mergeCell ref="A54:A55"/>
    <mergeCell ref="B54:B55"/>
    <mergeCell ref="C54:H54"/>
    <mergeCell ref="I54:I55"/>
    <mergeCell ref="J54:J55"/>
    <mergeCell ref="C55:E55"/>
    <mergeCell ref="F55:H55"/>
    <mergeCell ref="A73:J73"/>
    <mergeCell ref="A74:J74"/>
    <mergeCell ref="A75:J75"/>
    <mergeCell ref="A78:A79"/>
    <mergeCell ref="B78:B79"/>
    <mergeCell ref="C78:H78"/>
    <mergeCell ref="I78:I79"/>
    <mergeCell ref="J78:J79"/>
    <mergeCell ref="C79:E79"/>
    <mergeCell ref="F79:H79"/>
    <mergeCell ref="A97:J97"/>
    <mergeCell ref="A98:J98"/>
    <mergeCell ref="A99:J99"/>
    <mergeCell ref="A102:A103"/>
    <mergeCell ref="B102:B103"/>
    <mergeCell ref="C102:H102"/>
    <mergeCell ref="I102:I103"/>
    <mergeCell ref="J102:J103"/>
    <mergeCell ref="C103:E103"/>
    <mergeCell ref="F103:H103"/>
    <mergeCell ref="A121:J121"/>
    <mergeCell ref="A122:J122"/>
    <mergeCell ref="A123:J123"/>
    <mergeCell ref="A126:A127"/>
    <mergeCell ref="B126:B127"/>
    <mergeCell ref="C126:H126"/>
    <mergeCell ref="I126:I127"/>
    <mergeCell ref="J126:J127"/>
    <mergeCell ref="C127:E127"/>
    <mergeCell ref="F127:H127"/>
    <mergeCell ref="A145:J145"/>
    <mergeCell ref="A146:J146"/>
    <mergeCell ref="A147:J147"/>
    <mergeCell ref="A150:A151"/>
    <mergeCell ref="B150:B151"/>
    <mergeCell ref="C150:H150"/>
    <mergeCell ref="I150:I151"/>
    <mergeCell ref="J150:J151"/>
    <mergeCell ref="C151:E151"/>
    <mergeCell ref="F151:H151"/>
    <mergeCell ref="A169:J169"/>
    <mergeCell ref="A170:J170"/>
    <mergeCell ref="A171:J171"/>
    <mergeCell ref="A174:A175"/>
    <mergeCell ref="B174:B175"/>
    <mergeCell ref="C174:H174"/>
    <mergeCell ref="I174:I175"/>
    <mergeCell ref="J174:J175"/>
    <mergeCell ref="C175:E175"/>
    <mergeCell ref="F175:H175"/>
    <mergeCell ref="A193:J193"/>
    <mergeCell ref="A194:J194"/>
    <mergeCell ref="A195:J195"/>
    <mergeCell ref="A198:A199"/>
    <mergeCell ref="B198:B199"/>
    <mergeCell ref="C198:H198"/>
    <mergeCell ref="I198:I199"/>
    <mergeCell ref="J198:J199"/>
    <mergeCell ref="C199:E199"/>
    <mergeCell ref="F199:H199"/>
    <mergeCell ref="A217:J217"/>
    <mergeCell ref="A218:J218"/>
    <mergeCell ref="A219:J219"/>
    <mergeCell ref="A222:A223"/>
    <mergeCell ref="B222:B223"/>
    <mergeCell ref="C222:H222"/>
    <mergeCell ref="I222:I223"/>
    <mergeCell ref="J222:J223"/>
    <mergeCell ref="C223:E223"/>
    <mergeCell ref="F223:H223"/>
    <mergeCell ref="A241:J241"/>
    <mergeCell ref="A242:J242"/>
    <mergeCell ref="A243:J243"/>
    <mergeCell ref="A246:A247"/>
    <mergeCell ref="B246:B247"/>
    <mergeCell ref="C246:H246"/>
    <mergeCell ref="I246:I247"/>
    <mergeCell ref="J246:J247"/>
    <mergeCell ref="C271:E271"/>
    <mergeCell ref="F271:H271"/>
    <mergeCell ref="C247:E247"/>
    <mergeCell ref="F247:H247"/>
    <mergeCell ref="A265:J265"/>
    <mergeCell ref="A266:J266"/>
    <mergeCell ref="A267:J267"/>
    <mergeCell ref="A270:A271"/>
    <mergeCell ref="B270:B271"/>
    <mergeCell ref="C270:H270"/>
    <mergeCell ref="I270:I271"/>
    <mergeCell ref="J270:J271"/>
  </mergeCells>
  <printOptions horizontalCentered="1"/>
  <pageMargins left="0.7" right="0.7" top="0.75" bottom="0.75" header="0.3" footer="0.3"/>
  <pageSetup paperSize="5" fitToHeight="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workbookViewId="0">
      <selection activeCell="E19" sqref="E19"/>
    </sheetView>
  </sheetViews>
  <sheetFormatPr defaultRowHeight="14.4" x14ac:dyDescent="0.3"/>
  <cols>
    <col min="1" max="1" width="5.44140625" customWidth="1"/>
    <col min="2" max="2" width="27.5546875" customWidth="1"/>
    <col min="3" max="14" width="10.77734375" customWidth="1"/>
    <col min="15" max="15" width="14.44140625" customWidth="1"/>
    <col min="16" max="16" width="28.109375" customWidth="1"/>
    <col min="17" max="17" width="8.44140625" customWidth="1"/>
  </cols>
  <sheetData>
    <row r="1" spans="1:17" ht="15.6" x14ac:dyDescent="0.3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8"/>
    </row>
    <row r="2" spans="1:17" ht="15.6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38"/>
    </row>
    <row r="3" spans="1:17" ht="15.6" x14ac:dyDescent="0.3">
      <c r="A3" s="72" t="s">
        <v>11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38"/>
    </row>
    <row r="4" spans="1:17" ht="15.6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38"/>
    </row>
    <row r="6" spans="1:17" ht="43.2" customHeight="1" x14ac:dyDescent="0.3">
      <c r="A6" s="25" t="s">
        <v>1</v>
      </c>
      <c r="B6" s="27" t="s">
        <v>2</v>
      </c>
      <c r="C6" s="78" t="s">
        <v>76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80"/>
      <c r="O6" s="81" t="s">
        <v>77</v>
      </c>
      <c r="P6" s="83" t="s">
        <v>5</v>
      </c>
    </row>
    <row r="7" spans="1:17" ht="25.05" customHeight="1" x14ac:dyDescent="0.3">
      <c r="A7" s="25"/>
      <c r="B7" s="27"/>
      <c r="C7" s="25" t="s">
        <v>49</v>
      </c>
      <c r="D7" s="25" t="s">
        <v>50</v>
      </c>
      <c r="E7" s="25" t="s">
        <v>51</v>
      </c>
      <c r="F7" s="25" t="s">
        <v>52</v>
      </c>
      <c r="G7" s="25" t="s">
        <v>53</v>
      </c>
      <c r="H7" s="25" t="s">
        <v>54</v>
      </c>
      <c r="I7" s="25" t="s">
        <v>55</v>
      </c>
      <c r="J7" s="25" t="s">
        <v>56</v>
      </c>
      <c r="K7" s="25" t="s">
        <v>57</v>
      </c>
      <c r="L7" s="25" t="s">
        <v>58</v>
      </c>
      <c r="M7" s="25" t="s">
        <v>75</v>
      </c>
      <c r="N7" s="25" t="s">
        <v>60</v>
      </c>
      <c r="O7" s="82"/>
      <c r="P7" s="84"/>
    </row>
    <row r="8" spans="1:17" ht="33" customHeight="1" x14ac:dyDescent="0.3">
      <c r="A8" s="3">
        <v>1</v>
      </c>
      <c r="B8" s="2" t="s">
        <v>73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39">
        <f>SUM(C8:G8)</f>
        <v>0</v>
      </c>
      <c r="P8" s="5" t="s">
        <v>74</v>
      </c>
    </row>
    <row r="9" spans="1:17" ht="25.05" customHeight="1" x14ac:dyDescent="0.3">
      <c r="A9" s="3">
        <v>2</v>
      </c>
      <c r="B9" s="2" t="s">
        <v>6</v>
      </c>
      <c r="C9" s="40">
        <f>Punagaan!H8</f>
        <v>2886</v>
      </c>
      <c r="D9" s="40">
        <f>Punagaan!H9</f>
        <v>2242</v>
      </c>
      <c r="E9" s="40">
        <f>Punagaan!H10</f>
        <v>2489</v>
      </c>
      <c r="F9" s="40">
        <f>Punagaan!H11</f>
        <v>170</v>
      </c>
      <c r="G9" s="40">
        <f>Punagaan!H12</f>
        <v>3532</v>
      </c>
      <c r="H9" s="40">
        <f>Punagaan!H13</f>
        <v>558</v>
      </c>
      <c r="I9" s="40">
        <f>Punagaan!H14</f>
        <v>0</v>
      </c>
      <c r="J9" s="40">
        <f>Punagaan!H15</f>
        <v>0</v>
      </c>
      <c r="K9" s="40">
        <f>Punagaan!H16</f>
        <v>0</v>
      </c>
      <c r="L9" s="40">
        <f>Punagaan!H17</f>
        <v>0</v>
      </c>
      <c r="M9" s="40">
        <f>Punagaan!H18</f>
        <v>751</v>
      </c>
      <c r="N9" s="40">
        <f>Punagaan!H19</f>
        <v>768</v>
      </c>
      <c r="O9" s="39">
        <f>SUM(C9:N9)</f>
        <v>13396</v>
      </c>
      <c r="P9" s="1" t="s">
        <v>22</v>
      </c>
    </row>
    <row r="10" spans="1:17" ht="25.05" customHeight="1" x14ac:dyDescent="0.3">
      <c r="A10" s="3">
        <v>3</v>
      </c>
      <c r="B10" s="2" t="s">
        <v>7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f>Punagaan!H15</f>
        <v>0</v>
      </c>
      <c r="J10" s="40">
        <v>0</v>
      </c>
      <c r="K10" s="40">
        <f>Punagaan!J15</f>
        <v>0</v>
      </c>
      <c r="L10" s="40">
        <f>Punagaan!K15</f>
        <v>0</v>
      </c>
      <c r="M10" s="40">
        <f>Punagaan!L15</f>
        <v>0</v>
      </c>
      <c r="N10" s="40">
        <f>Punagaan!M15</f>
        <v>0</v>
      </c>
      <c r="O10" s="39">
        <f>SUM(C10:F10)</f>
        <v>0</v>
      </c>
      <c r="P10" s="1" t="s">
        <v>21</v>
      </c>
    </row>
    <row r="11" spans="1:17" ht="25.05" customHeight="1" x14ac:dyDescent="0.3">
      <c r="A11" s="3">
        <v>4</v>
      </c>
      <c r="B11" s="2" t="s">
        <v>8</v>
      </c>
      <c r="C11" s="40">
        <f>'Karang Indah'!H8</f>
        <v>610</v>
      </c>
      <c r="D11" s="40">
        <f>'Karang Indah'!H9</f>
        <v>275</v>
      </c>
      <c r="E11" s="40">
        <f>'Karang Indah'!H10</f>
        <v>549</v>
      </c>
      <c r="F11" s="40">
        <f>'Karang Indah'!H11</f>
        <v>139</v>
      </c>
      <c r="G11" s="40">
        <f>'Karang Indah'!H12</f>
        <v>1132</v>
      </c>
      <c r="H11" s="40">
        <f>'Karang Indah'!H13</f>
        <v>349</v>
      </c>
      <c r="I11" s="40">
        <f>'Karang Indah'!H14</f>
        <v>398</v>
      </c>
      <c r="J11" s="40">
        <f>'Karang Indah'!H15</f>
        <v>170</v>
      </c>
      <c r="K11" s="40">
        <f>'Karang Indah'!H16</f>
        <v>213</v>
      </c>
      <c r="L11" s="40">
        <f>'Karang Indah'!H17</f>
        <v>208</v>
      </c>
      <c r="M11" s="40">
        <f>'Karang Indah'!H18</f>
        <v>179</v>
      </c>
      <c r="N11" s="40">
        <f>'Karang Indah'!H19</f>
        <v>161</v>
      </c>
      <c r="O11" s="39">
        <f>SUM(C11:N11)</f>
        <v>4383</v>
      </c>
      <c r="P11" s="1" t="s">
        <v>22</v>
      </c>
    </row>
    <row r="12" spans="1:17" ht="25.05" customHeight="1" x14ac:dyDescent="0.3">
      <c r="A12" s="3">
        <v>5</v>
      </c>
      <c r="B12" s="2" t="s">
        <v>9</v>
      </c>
      <c r="C12" s="40">
        <f>Puncak!H8</f>
        <v>15</v>
      </c>
      <c r="D12" s="40">
        <f>Puncak!H9</f>
        <v>17</v>
      </c>
      <c r="E12" s="40">
        <f>Puncak!H10</f>
        <v>75</v>
      </c>
      <c r="F12" s="40">
        <f>Puncak!H11</f>
        <v>2</v>
      </c>
      <c r="G12" s="40">
        <f>Puncak!H12</f>
        <v>105</v>
      </c>
      <c r="H12" s="40">
        <f>Puncak!H13</f>
        <v>45</v>
      </c>
      <c r="I12" s="40">
        <f>Puncak!H14</f>
        <v>40</v>
      </c>
      <c r="J12" s="40">
        <f>Puncak!H15</f>
        <v>52</v>
      </c>
      <c r="K12" s="40">
        <f>Puncak!H16</f>
        <v>19</v>
      </c>
      <c r="L12" s="40">
        <f>Puncak!H17</f>
        <v>11</v>
      </c>
      <c r="M12" s="40">
        <f>Puncak!H18</f>
        <v>9</v>
      </c>
      <c r="N12" s="40">
        <f>Puncak!H19</f>
        <v>10</v>
      </c>
      <c r="O12" s="39">
        <f>SUM(C12:N12)</f>
        <v>400</v>
      </c>
      <c r="P12" s="1" t="s">
        <v>22</v>
      </c>
    </row>
    <row r="13" spans="1:17" ht="25.05" customHeight="1" x14ac:dyDescent="0.3">
      <c r="A13" s="3">
        <v>6</v>
      </c>
      <c r="B13" s="2" t="s">
        <v>12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f>Punagaan!J18</f>
        <v>0</v>
      </c>
      <c r="L13" s="40">
        <f>Punagaan!K18</f>
        <v>0</v>
      </c>
      <c r="M13" s="40">
        <f>Punagaan!L18</f>
        <v>0</v>
      </c>
      <c r="N13" s="40">
        <f>Punagaan!M18</f>
        <v>0</v>
      </c>
      <c r="O13" s="39">
        <f>SUM(C13:F13)</f>
        <v>0</v>
      </c>
      <c r="P13" s="1" t="s">
        <v>22</v>
      </c>
    </row>
    <row r="14" spans="1:17" ht="25.05" customHeight="1" x14ac:dyDescent="0.3">
      <c r="A14" s="3">
        <v>7</v>
      </c>
      <c r="B14" s="2" t="s">
        <v>13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f>'Kampung Tua'!H13</f>
        <v>925</v>
      </c>
      <c r="I14" s="40">
        <f>'Kampung Tua'!H14</f>
        <v>4</v>
      </c>
      <c r="J14" s="40">
        <v>0</v>
      </c>
      <c r="K14" s="40">
        <v>0</v>
      </c>
      <c r="L14" s="40">
        <v>0</v>
      </c>
      <c r="M14" s="40">
        <f>'Kampung Tua'!H18</f>
        <v>70</v>
      </c>
      <c r="N14" s="40">
        <f>'Kampung Tua'!H19</f>
        <v>4</v>
      </c>
      <c r="O14" s="39">
        <f>SUM(C14:N14)</f>
        <v>1003</v>
      </c>
      <c r="P14" s="1" t="s">
        <v>71</v>
      </c>
    </row>
    <row r="15" spans="1:17" ht="25.05" customHeight="1" x14ac:dyDescent="0.3">
      <c r="A15" s="3">
        <v>8</v>
      </c>
      <c r="B15" s="2" t="s">
        <v>66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f>Halona!L16</f>
        <v>3210</v>
      </c>
      <c r="K15" s="40">
        <f>Halona!L17</f>
        <v>3010</v>
      </c>
      <c r="L15" s="40">
        <f>Halona!L18</f>
        <v>1400</v>
      </c>
      <c r="M15" s="40">
        <f>Halona!L19</f>
        <v>885</v>
      </c>
      <c r="N15" s="40">
        <f>Halona!L20</f>
        <v>1100</v>
      </c>
      <c r="O15" s="39">
        <f>SUM(C15:N15)</f>
        <v>9605</v>
      </c>
      <c r="P15" s="5" t="s">
        <v>72</v>
      </c>
    </row>
    <row r="16" spans="1:17" ht="28.8" x14ac:dyDescent="0.3">
      <c r="A16" s="44"/>
      <c r="B16" s="45" t="s">
        <v>78</v>
      </c>
      <c r="C16" s="41">
        <f t="shared" ref="C16:O16" si="0">SUM(C8:C15)</f>
        <v>3511</v>
      </c>
      <c r="D16" s="41">
        <f t="shared" si="0"/>
        <v>2534</v>
      </c>
      <c r="E16" s="41">
        <f t="shared" si="0"/>
        <v>3113</v>
      </c>
      <c r="F16" s="41">
        <f t="shared" si="0"/>
        <v>311</v>
      </c>
      <c r="G16" s="41">
        <f t="shared" si="0"/>
        <v>4769</v>
      </c>
      <c r="H16" s="41">
        <f t="shared" si="0"/>
        <v>1877</v>
      </c>
      <c r="I16" s="41">
        <f t="shared" si="0"/>
        <v>442</v>
      </c>
      <c r="J16" s="41">
        <f t="shared" si="0"/>
        <v>3432</v>
      </c>
      <c r="K16" s="41">
        <f t="shared" si="0"/>
        <v>3242</v>
      </c>
      <c r="L16" s="41">
        <f t="shared" si="0"/>
        <v>1619</v>
      </c>
      <c r="M16" s="41">
        <f t="shared" si="0"/>
        <v>1894</v>
      </c>
      <c r="N16" s="41">
        <f t="shared" si="0"/>
        <v>2043</v>
      </c>
      <c r="O16" s="47">
        <f t="shared" si="0"/>
        <v>28787</v>
      </c>
      <c r="P16" s="1"/>
    </row>
    <row r="18" spans="3:15" x14ac:dyDescent="0.3">
      <c r="M18" s="46"/>
      <c r="O18" t="s">
        <v>14</v>
      </c>
    </row>
    <row r="20" spans="3:15" x14ac:dyDescent="0.3">
      <c r="C20" s="4"/>
      <c r="D20" s="4"/>
      <c r="E20" s="4"/>
      <c r="O20" t="s">
        <v>15</v>
      </c>
    </row>
    <row r="24" spans="3:15" x14ac:dyDescent="0.3">
      <c r="O24" s="8"/>
    </row>
    <row r="41" spans="3:7" x14ac:dyDescent="0.3">
      <c r="C41" t="s">
        <v>35</v>
      </c>
    </row>
    <row r="42" spans="3:7" x14ac:dyDescent="0.3">
      <c r="C42" s="4" t="s">
        <v>23</v>
      </c>
      <c r="D42" s="4">
        <v>2886</v>
      </c>
      <c r="E42" s="4">
        <v>980</v>
      </c>
      <c r="F42">
        <v>1120</v>
      </c>
      <c r="G42">
        <v>786</v>
      </c>
    </row>
    <row r="43" spans="3:7" x14ac:dyDescent="0.3">
      <c r="C43" s="4" t="s">
        <v>24</v>
      </c>
      <c r="D43" s="4">
        <v>2242</v>
      </c>
      <c r="E43" s="4">
        <v>832</v>
      </c>
      <c r="F43">
        <v>1060</v>
      </c>
      <c r="G43">
        <v>350</v>
      </c>
    </row>
    <row r="44" spans="3:7" x14ac:dyDescent="0.3">
      <c r="C44" s="4" t="s">
        <v>25</v>
      </c>
      <c r="D44" s="4">
        <v>2489</v>
      </c>
      <c r="E44" s="4">
        <v>1209</v>
      </c>
      <c r="F44">
        <v>820</v>
      </c>
      <c r="G44">
        <v>460</v>
      </c>
    </row>
    <row r="45" spans="3:7" x14ac:dyDescent="0.3">
      <c r="C45" s="4" t="s">
        <v>26</v>
      </c>
      <c r="D45" s="4">
        <v>170</v>
      </c>
      <c r="E45" s="4">
        <v>85</v>
      </c>
      <c r="F45">
        <v>60</v>
      </c>
      <c r="G45">
        <v>25</v>
      </c>
    </row>
    <row r="46" spans="3:7" x14ac:dyDescent="0.3">
      <c r="C46" s="4" t="s">
        <v>27</v>
      </c>
      <c r="D46" s="4">
        <v>3532</v>
      </c>
      <c r="E46" s="4">
        <v>1570</v>
      </c>
      <c r="F46">
        <v>1200</v>
      </c>
      <c r="G46">
        <v>762</v>
      </c>
    </row>
    <row r="47" spans="3:7" x14ac:dyDescent="0.3">
      <c r="C47" s="4" t="s">
        <v>28</v>
      </c>
      <c r="D47" s="4">
        <v>558</v>
      </c>
      <c r="E47" s="4">
        <v>330</v>
      </c>
      <c r="F47">
        <v>200</v>
      </c>
      <c r="G47">
        <v>28</v>
      </c>
    </row>
    <row r="48" spans="3:7" x14ac:dyDescent="0.3">
      <c r="C48" s="4" t="s">
        <v>29</v>
      </c>
      <c r="D48" s="4">
        <v>0</v>
      </c>
      <c r="E48" s="4"/>
    </row>
    <row r="49" spans="3:7" x14ac:dyDescent="0.3">
      <c r="C49" s="4" t="s">
        <v>30</v>
      </c>
      <c r="D49" s="4">
        <v>0</v>
      </c>
      <c r="E49" s="4"/>
    </row>
    <row r="50" spans="3:7" x14ac:dyDescent="0.3">
      <c r="C50" s="4" t="s">
        <v>31</v>
      </c>
      <c r="D50" s="4">
        <v>0</v>
      </c>
      <c r="E50" s="4"/>
    </row>
    <row r="51" spans="3:7" x14ac:dyDescent="0.3">
      <c r="C51" s="4" t="s">
        <v>32</v>
      </c>
      <c r="D51" s="4">
        <v>0</v>
      </c>
      <c r="E51" s="4"/>
    </row>
    <row r="52" spans="3:7" x14ac:dyDescent="0.3">
      <c r="C52" s="4" t="s">
        <v>33</v>
      </c>
      <c r="D52" s="4">
        <v>751</v>
      </c>
      <c r="E52" s="4">
        <v>425</v>
      </c>
      <c r="F52">
        <v>270</v>
      </c>
      <c r="G52">
        <v>56</v>
      </c>
    </row>
    <row r="53" spans="3:7" x14ac:dyDescent="0.3">
      <c r="C53" s="4" t="s">
        <v>34</v>
      </c>
      <c r="D53" s="4">
        <v>768</v>
      </c>
      <c r="E53" s="4">
        <v>360</v>
      </c>
      <c r="F53">
        <v>333</v>
      </c>
      <c r="G53">
        <v>75</v>
      </c>
    </row>
    <row r="54" spans="3:7" x14ac:dyDescent="0.3">
      <c r="D54" s="9">
        <f>SUM(D42:D53)</f>
        <v>13396</v>
      </c>
      <c r="E54" s="9">
        <f>SUM(E42:E53)</f>
        <v>5791</v>
      </c>
      <c r="F54" s="9">
        <f t="shared" ref="F54:G54" si="1">SUM(F42:F53)</f>
        <v>5063</v>
      </c>
      <c r="G54" s="9">
        <f t="shared" si="1"/>
        <v>2542</v>
      </c>
    </row>
  </sheetData>
  <mergeCells count="6">
    <mergeCell ref="C6:N6"/>
    <mergeCell ref="A1:P1"/>
    <mergeCell ref="A2:P2"/>
    <mergeCell ref="A3:P3"/>
    <mergeCell ref="O6:O7"/>
    <mergeCell ref="P6:P7"/>
  </mergeCells>
  <printOptions horizontalCentered="1"/>
  <pageMargins left="0.70866141732283472" right="0.70866141732283472" top="0.74803149606299213" bottom="0.74803149606299213" header="0.31496062992125984" footer="0.31496062992125984"/>
  <pageSetup paperSize="5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Halona</vt:lpstr>
      <vt:lpstr>Kampung Tua</vt:lpstr>
      <vt:lpstr>Puncak</vt:lpstr>
      <vt:lpstr>Punagaan</vt:lpstr>
      <vt:lpstr>Karang Indah</vt:lpstr>
      <vt:lpstr>REKAP TAHUNAN</vt:lpstr>
      <vt:lpstr>REKAP BULANAN</vt:lpstr>
      <vt:lpstr>REKAP BULANAN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Dhian Trisnawaty</cp:lastModifiedBy>
  <cp:lastPrinted>2023-01-19T05:17:27Z</cp:lastPrinted>
  <dcterms:created xsi:type="dcterms:W3CDTF">2020-01-30T00:43:06Z</dcterms:created>
  <dcterms:modified xsi:type="dcterms:W3CDTF">2023-05-10T01:20:26Z</dcterms:modified>
</cp:coreProperties>
</file>